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<sst xmlns="http://schemas.openxmlformats.org/spreadsheetml/2006/main" count="652" uniqueCount="261">
  <si>
    <t>Lp.</t>
  </si>
  <si>
    <t>Adres</t>
  </si>
  <si>
    <t>Rok budowy</t>
  </si>
  <si>
    <t>Własność budynków</t>
  </si>
  <si>
    <t>Stan budynku</t>
  </si>
  <si>
    <t>Czy są podłączone media w budynku</t>
  </si>
  <si>
    <t>własność Klienta</t>
  </si>
  <si>
    <t>inna podstawa</t>
  </si>
  <si>
    <t>użytkowany</t>
  </si>
  <si>
    <t>wyłączony z eksploatacji ponad 30 dni</t>
  </si>
  <si>
    <t>prąd/ gaz/ CO/ wod.kan., itd.</t>
  </si>
  <si>
    <t>dozorowany</t>
  </si>
  <si>
    <t>ogrodzony</t>
  </si>
  <si>
    <t>oświetlony</t>
  </si>
  <si>
    <t>Powierzchnia m2</t>
  </si>
  <si>
    <t>Krótki opis otoczenia sąsiedztwa budynku / ewentualne zagrożenia</t>
  </si>
  <si>
    <t>RAZEM</t>
  </si>
  <si>
    <t>Urząd Miasta Milanówka
ul. Kościuszki 45
05-822 Milanówek</t>
  </si>
  <si>
    <t>Budynek A - biurowy, ul. Kościuszki 45, Milanówek</t>
  </si>
  <si>
    <t>Budynek B - biurowy, ul. Kościuszki 45, Milanówek</t>
  </si>
  <si>
    <t>Budynek C - budynek biurowo magazynowy, ul.Spacerowa 4, Milanówek</t>
  </si>
  <si>
    <t>Zespół willowo-parkowy, 2 pawilony, ul. Brwinowska 2, Milanówek</t>
  </si>
  <si>
    <t>Place zabaw:</t>
  </si>
  <si>
    <t>ul. Krótka ( (huśtawka wagowa, huśtawka sześciokąt, karuzela krzyzowa)</t>
  </si>
  <si>
    <t>ul. Kościelna (zestaw zabawowy kombinacja, huśtawka wagowa)</t>
  </si>
  <si>
    <t>ul. Warszawska (zestaw zabawowy kombinacja, huśtawka wagowa, piaskownica)</t>
  </si>
  <si>
    <t>Boiska sportowe, ul. Sportowa, ul. Krótka:</t>
  </si>
  <si>
    <t>ul. Krótka - boisko do koszykówki</t>
  </si>
  <si>
    <t>a)</t>
  </si>
  <si>
    <t>b)</t>
  </si>
  <si>
    <t>c)</t>
  </si>
  <si>
    <t>d)</t>
  </si>
  <si>
    <t>e)</t>
  </si>
  <si>
    <t>1910r</t>
  </si>
  <si>
    <t>1997r</t>
  </si>
  <si>
    <t>1920r</t>
  </si>
  <si>
    <t>1905r</t>
  </si>
  <si>
    <t>2007r</t>
  </si>
  <si>
    <t>579m2</t>
  </si>
  <si>
    <t>336m2</t>
  </si>
  <si>
    <t>księgowa brutto</t>
  </si>
  <si>
    <t>cegła</t>
  </si>
  <si>
    <t>beton/żelbet</t>
  </si>
  <si>
    <t>papa</t>
  </si>
  <si>
    <t>teren ogrodzony</t>
  </si>
  <si>
    <t>teren ogrodzony i moniotorowany</t>
  </si>
  <si>
    <t>optyczne czujniki wykrywania dymu, gaśnice, hydranty zew.</t>
  </si>
  <si>
    <t xml:space="preserve">system alarmowy z powiadomieniem wyspecjalizowanych służb Straży Miejskiej, czujniki ruchu na korytarzach i w pokojach, rolety w oknach, </t>
  </si>
  <si>
    <t xml:space="preserve">system alarmowy z powiadomieniem wyspecjalizowanych służb Straży Miejskiej, czujniki ruchu na korytarzach i w pokojach, </t>
  </si>
  <si>
    <t>hydranty zew.</t>
  </si>
  <si>
    <t>dozór, monitoring</t>
  </si>
  <si>
    <t xml:space="preserve">ogrodzenie trwałe, teren oświetlony, monitorowany 24/h przez Straż Miejska, </t>
  </si>
  <si>
    <t>murowany</t>
  </si>
  <si>
    <t>blacha ocynk</t>
  </si>
  <si>
    <t>wszystkie</t>
  </si>
  <si>
    <t>gazowe</t>
  </si>
  <si>
    <t>X</t>
  </si>
  <si>
    <t>tak</t>
  </si>
  <si>
    <t>odtworzeniowa</t>
  </si>
  <si>
    <t>II/I</t>
  </si>
  <si>
    <t>beton,drewno</t>
  </si>
  <si>
    <t>drewniana</t>
  </si>
  <si>
    <t>biurowy</t>
  </si>
  <si>
    <t>papa,blacha</t>
  </si>
  <si>
    <t>nie</t>
  </si>
  <si>
    <t>zab. mieszkaniowa</t>
  </si>
  <si>
    <t>I/I</t>
  </si>
  <si>
    <t>żelbet,belkowo-pustakowa</t>
  </si>
  <si>
    <t>blachodachówka</t>
  </si>
  <si>
    <t>zab.mieszkaniowa</t>
  </si>
  <si>
    <t>biurowo-magazynowy</t>
  </si>
  <si>
    <t>580m2,512m2</t>
  </si>
  <si>
    <t>zab.techniczna</t>
  </si>
  <si>
    <t>dachówka ceramiczna</t>
  </si>
  <si>
    <t>odcięte</t>
  </si>
  <si>
    <t>dźwigary stalowe,drewniane</t>
  </si>
  <si>
    <t>żelbet</t>
  </si>
  <si>
    <t>dawny szpital</t>
  </si>
  <si>
    <t>murowano-drewniana</t>
  </si>
  <si>
    <t>cegła ceramiczna/szkło</t>
  </si>
  <si>
    <t>elektryczna,telekom.</t>
  </si>
  <si>
    <t>elektryczne</t>
  </si>
  <si>
    <t>ul. Sportowa (domek ze zjeżdżalnią, hustawka wagowa)</t>
  </si>
  <si>
    <t>murowana</t>
  </si>
  <si>
    <t>550m2</t>
  </si>
  <si>
    <t>-</t>
  </si>
  <si>
    <r>
      <t xml:space="preserve">Zabezpieczenia przeciwkradzieżowe </t>
    </r>
    <r>
      <rPr>
        <i/>
        <sz val="9"/>
        <rFont val="Calibri"/>
        <family val="2"/>
      </rPr>
      <t>(zgodnie z wykazem)</t>
    </r>
  </si>
  <si>
    <r>
      <t xml:space="preserve">Instalacje piorunochronne </t>
    </r>
    <r>
      <rPr>
        <i/>
        <sz val="10"/>
        <rFont val="Calibri"/>
        <family val="2"/>
      </rPr>
      <t>(TAK / NIE)</t>
    </r>
  </si>
  <si>
    <r>
      <t xml:space="preserve">Instalacje </t>
    </r>
    <r>
      <rPr>
        <i/>
        <sz val="10"/>
        <rFont val="Calibri"/>
        <family val="2"/>
      </rPr>
      <t>(elektryczna, co, gazowa, telekomunikacyjuna, inne)</t>
    </r>
  </si>
  <si>
    <r>
      <t xml:space="preserve">Ogrzewanie </t>
    </r>
    <r>
      <rPr>
        <i/>
        <sz val="10"/>
        <rFont val="Calibri"/>
        <family val="2"/>
      </rPr>
      <t>(elektryczne, gazowe, olejowe, wodno-parowe, parowe, inne)</t>
    </r>
  </si>
  <si>
    <t xml:space="preserve">Przeznaczenie / Rodzaj Budynku                                 </t>
  </si>
  <si>
    <t xml:space="preserve">Konstrukcja ścian </t>
  </si>
  <si>
    <t xml:space="preserve">Konstrukcja stropu </t>
  </si>
  <si>
    <t xml:space="preserve">Rodzaj wartości : </t>
  </si>
  <si>
    <t xml:space="preserve">księgowa brutto </t>
  </si>
  <si>
    <t>PODSUMOWANIE</t>
  </si>
  <si>
    <r>
      <t xml:space="preserve">Zabezpieczenia przeciwpożarowe                              </t>
    </r>
    <r>
      <rPr>
        <b/>
        <sz val="10"/>
        <rFont val="Calibri"/>
        <family val="2"/>
      </rPr>
      <t xml:space="preserve">                      </t>
    </r>
  </si>
  <si>
    <t xml:space="preserve">Pokrycie dachu                     </t>
  </si>
  <si>
    <t xml:space="preserve">Konstrukcja nośna dachu                     </t>
  </si>
  <si>
    <r>
      <t xml:space="preserve">Ilość kondygnacji           
</t>
    </r>
    <r>
      <rPr>
        <i/>
        <sz val="9"/>
        <rFont val="Calibri"/>
        <family val="2"/>
      </rPr>
      <t>(w górę / w dół)</t>
    </r>
  </si>
  <si>
    <t>Zabezpieczenie terenu budynku</t>
  </si>
  <si>
    <t>UWAGI</t>
  </si>
  <si>
    <t>TABELA 1</t>
  </si>
  <si>
    <t>TABELA 2</t>
  </si>
  <si>
    <t>Ubezpieczenie mienia od wszystkich ryzyk</t>
  </si>
  <si>
    <t>Ubezpieczenie mienia od ognia i innych zdarzeń losowych</t>
  </si>
  <si>
    <t>x</t>
  </si>
  <si>
    <t>W budynku nie jest prowadzona działalność gospodarcza. Od marca 2013 r. będą prowadzone  w tym budynku zajęcia przez MCK</t>
  </si>
  <si>
    <t>Zespół willowo-pałacowy wpisany do rejestru zabytków pod nr. 1181-A.</t>
  </si>
  <si>
    <t>Budynek, ul. Warszawska 18, Milanówek</t>
  </si>
  <si>
    <t>Budynek, ul. Warszawska 18A, Milanówek</t>
  </si>
  <si>
    <t>siedziba straży pożarnej</t>
  </si>
  <si>
    <t>670m2</t>
  </si>
  <si>
    <t>I/I-częściowo</t>
  </si>
  <si>
    <t>żelbetonowa</t>
  </si>
  <si>
    <t>blacha trapezowa</t>
  </si>
  <si>
    <t>gaśnice</t>
  </si>
  <si>
    <t>gaśnice, hydr. Zew.</t>
  </si>
  <si>
    <t>olejowe</t>
  </si>
  <si>
    <t>Budynek, ul. Warszawska 36, Milanówek</t>
  </si>
  <si>
    <t>usługowy</t>
  </si>
  <si>
    <t>60m2</t>
  </si>
  <si>
    <t>parterowy</t>
  </si>
  <si>
    <t>prąd, wod-kan</t>
  </si>
  <si>
    <t>centrum Milanówka</t>
  </si>
  <si>
    <t>ul. Sportowa - boisko do piłki nożnej ORLIK</t>
  </si>
  <si>
    <t>Boisko piłkarskie Turczynek /sztuczna trawa</t>
  </si>
  <si>
    <t>teren monitorowany 24/h przez Straż Miejską</t>
  </si>
  <si>
    <t>ul.Turczynek 8-boisko MKS MILAN</t>
  </si>
  <si>
    <t>ul. Zachodnia</t>
  </si>
  <si>
    <t>1992r</t>
  </si>
  <si>
    <t>system alarmowy</t>
  </si>
  <si>
    <t>budynek socjalny z częścią mieszkalną</t>
  </si>
  <si>
    <t>320m2</t>
  </si>
  <si>
    <t>szkieletowa,ocieplony,otynkowany</t>
  </si>
  <si>
    <t>płyta Obornicka z ociepleniem wełną mineralną</t>
  </si>
  <si>
    <t>metalowa</t>
  </si>
  <si>
    <t>papa termozgrzewalna</t>
  </si>
  <si>
    <t>Stacje uzdatniania wody włącznie z wyposażeniem/urządzeniami/ maszynami</t>
  </si>
  <si>
    <t>Budynek socjalno- mieszkalny- ul. Turczynek 8, Milanówek</t>
  </si>
  <si>
    <t>Kontener socjalny dla osoby obsługującej Punkt Selektywnego Zbierania Odpadów na ul. Turczynek</t>
  </si>
  <si>
    <t>kontener socjalny</t>
  </si>
  <si>
    <t>2013r</t>
  </si>
  <si>
    <t>metalowy</t>
  </si>
  <si>
    <t>elektryczna,</t>
  </si>
  <si>
    <t>x -monitorowany</t>
  </si>
  <si>
    <t>blaszak ocieplony</t>
  </si>
  <si>
    <t>15 m2</t>
  </si>
  <si>
    <t>mieszkalny</t>
  </si>
  <si>
    <t>150 m2</t>
  </si>
  <si>
    <t>brak</t>
  </si>
  <si>
    <t>elektryczna</t>
  </si>
  <si>
    <t>prąd</t>
  </si>
  <si>
    <t xml:space="preserve">Budynek przejęty w 2014 r. jako zniesienie współwłasności. Obecnie jest niezamieszkały.  Przekazany w administarcję ZGKiM z dniem 03.11.2014 r. </t>
  </si>
  <si>
    <t>blacha</t>
  </si>
  <si>
    <t>obecnie niezamieszkały</t>
  </si>
  <si>
    <t>Budynek mieszkalny ul. Wylot 6</t>
  </si>
  <si>
    <t>1994-1997</t>
  </si>
  <si>
    <t>cegła/bloczki suporex</t>
  </si>
  <si>
    <t>strop typu Kleina</t>
  </si>
  <si>
    <t>ul. Gospodarska (zestaw zabawowy kombinacja, huśtawka podwójna, huśtawka wagowa, huśtawka typu "sprężyna" ogrodzenie)</t>
  </si>
  <si>
    <t>f)</t>
  </si>
  <si>
    <t>ul.Wylot (huśtawka podwójna, huśtawka wagowa, bujak na sprężynie, piaskownica)</t>
  </si>
  <si>
    <t>g)</t>
  </si>
  <si>
    <t>ścieżka zdrowia przy Orliku (biegacz, orbitrek, podciąg nóg + drabinka(na jednym pylonie) wyciskanie siedząc + ławka na jednym pylonie)</t>
  </si>
  <si>
    <t>Ośrodek Pomocy Społecznej
ul. Fiderkiewicza 41
05-822 Milanówek</t>
  </si>
  <si>
    <t>ul. Fiderkiewicza 41</t>
  </si>
  <si>
    <t>1976r</t>
  </si>
  <si>
    <t>284m²</t>
  </si>
  <si>
    <t>drewniano-stalowa, zewnętrzne murowane z betonu i cegły dziurawki wewnetrzne z cegły pełnej</t>
  </si>
  <si>
    <t xml:space="preserve"> żelbetowe lub drewniane</t>
  </si>
  <si>
    <t>drewniany nad częścią wybudowaną w technologii szkieletowej, żelbetowy nad częścią murowaną</t>
  </si>
  <si>
    <t>papa asfaltowa na lepiku</t>
  </si>
  <si>
    <t>gaścice,hydranty</t>
  </si>
  <si>
    <t xml:space="preserve"> monitoring</t>
  </si>
  <si>
    <t>wodno-kanalizacyjna, elektryczna, grzewcza</t>
  </si>
  <si>
    <t>umowa użyczenia</t>
  </si>
  <si>
    <t>Przedszkole Publiczne nr 1
ul. Fiderkiewicza 43
05-822 Milanówek</t>
  </si>
  <si>
    <t>Budynek , ul. Fiderkiewicza 43</t>
  </si>
  <si>
    <t>oświata</t>
  </si>
  <si>
    <t>2010 r.</t>
  </si>
  <si>
    <t>10 813,6 m sześciennego (kubatura),  2 495, 1 m kwadratowych (użytkowa)</t>
  </si>
  <si>
    <t>1 w dół, 1 w górę</t>
  </si>
  <si>
    <t>cegła, beton/żelbet</t>
  </si>
  <si>
    <t xml:space="preserve"> gaśnice proszkowe i halonowe</t>
  </si>
  <si>
    <t>sygnalizacja alarmowa</t>
  </si>
  <si>
    <t>elektryczna, co, gazowa, telekomunikacyjna</t>
  </si>
  <si>
    <t>własność gminy</t>
  </si>
  <si>
    <t>Budynek , ul. Warszawska 18</t>
  </si>
  <si>
    <t>Ogrodzenia</t>
  </si>
  <si>
    <t>Garaże</t>
  </si>
  <si>
    <t>Budynek, ul. Podgórna 49</t>
  </si>
  <si>
    <t>ok.. 1970 r.</t>
  </si>
  <si>
    <t>329,05 m kw.</t>
  </si>
  <si>
    <t>żelbet, cegła, gaobeton</t>
  </si>
  <si>
    <t>dźwigary drewniane</t>
  </si>
  <si>
    <t>blacha dachówkowa</t>
  </si>
  <si>
    <t>gaśnice proszkowe i halonowe</t>
  </si>
  <si>
    <t>Plac zabaw na terenie Przedszkola przy ul. Fiderkiewicza 43</t>
  </si>
  <si>
    <t>Straż Miejska
ul. Warszawska 32
05-822 Milanówek</t>
  </si>
  <si>
    <t>Budynek Straży Miejskiej</t>
  </si>
  <si>
    <t>1901r</t>
  </si>
  <si>
    <t>ok. 176m²</t>
  </si>
  <si>
    <t>parter  z poddaszem użytkowym</t>
  </si>
  <si>
    <t>cegła ceramiczna</t>
  </si>
  <si>
    <t>drewno</t>
  </si>
  <si>
    <t>więźba dachowa drewniana</t>
  </si>
  <si>
    <t>gaśnice proszkowe</t>
  </si>
  <si>
    <t>służba całodobowa, kraty w 6 oknach</t>
  </si>
  <si>
    <t>elektryczna, wodno-kanalizacyjna, telekomunikacyjna</t>
  </si>
  <si>
    <t>Prawnym właścicielem budynku jest Miasto Milanówek - budynek przekazany w użytkowanie Straży Miejskiej w Milanówku</t>
  </si>
  <si>
    <t>całodobowa służba w budynku</t>
  </si>
  <si>
    <t>prąd/ telekomunikacja/ wod.kan.</t>
  </si>
  <si>
    <t>stacja i tory PKP, teren zieleni i komunikacji/ brak zagrożeń</t>
  </si>
  <si>
    <t>Szkoła Podstawowa nr 2
ul. Literacka 20
05-822 Milanówek</t>
  </si>
  <si>
    <t>Budynek szkoły</t>
  </si>
  <si>
    <t>budynek oświatowy</t>
  </si>
  <si>
    <t>1951 r.</t>
  </si>
  <si>
    <t>beton</t>
  </si>
  <si>
    <t>gaśnice proszkowe, hydranty wew.</t>
  </si>
  <si>
    <t>alarm z monitoringiem, kraty w oknach</t>
  </si>
  <si>
    <t>Ogrodzenie</t>
  </si>
  <si>
    <t>Boisko</t>
  </si>
  <si>
    <t>Chodnik</t>
  </si>
  <si>
    <t>Plac zabaw</t>
  </si>
  <si>
    <t>Zespół Szkół Gminnych nr 1
ul. Królewska 69
05-822 Milanówek</t>
  </si>
  <si>
    <t>Budynek nr 1 (zwiększenie wartości budynku o harcówkę 2009  i  sieć teleinformacyjna 2012</t>
  </si>
  <si>
    <t>1908 r.</t>
  </si>
  <si>
    <t>beton/ żelbet</t>
  </si>
  <si>
    <t>stropodach</t>
  </si>
  <si>
    <t xml:space="preserve"> blacha</t>
  </si>
  <si>
    <t>monitoring z sygnalizacją alarmową, czujki ruchu na korytarzach, kraty w oknach na parterze</t>
  </si>
  <si>
    <t>gazowo</t>
  </si>
  <si>
    <t>Urząd Miasta  w Milanówku</t>
  </si>
  <si>
    <t>Budynek nr 1A /stołówka,4 sale lekcyjne,biblioteka/</t>
  </si>
  <si>
    <t>2007 r.</t>
  </si>
  <si>
    <t xml:space="preserve">papa, </t>
  </si>
  <si>
    <t>Place</t>
  </si>
  <si>
    <t>2000 r.</t>
  </si>
  <si>
    <t>2002 r.</t>
  </si>
  <si>
    <t>Budynek 1B / świetlica/</t>
  </si>
  <si>
    <t>Budynek nr 2  /Hala Sportowa/</t>
  </si>
  <si>
    <t>2009 r.</t>
  </si>
  <si>
    <t>Wiata magazynowa</t>
  </si>
  <si>
    <t>gaśnica proszkowa</t>
  </si>
  <si>
    <t>Zespół Szkół Gminnych nr 3
ul. Żabie Oczko 1
05-822 Milanówek</t>
  </si>
  <si>
    <t>Budynek szkoły + kotłownia i ogrodzenie</t>
  </si>
  <si>
    <t>oświatowy</t>
  </si>
  <si>
    <t>1965r</t>
  </si>
  <si>
    <t>2964m2</t>
  </si>
  <si>
    <t>gasnice proszkowe i sniegowe, czujki dymu. Dozór nocny.</t>
  </si>
  <si>
    <t>kamery w budynkach i na zewnatrz</t>
  </si>
  <si>
    <t>UM</t>
  </si>
  <si>
    <t>Hala sportowa</t>
  </si>
  <si>
    <t>2001r</t>
  </si>
  <si>
    <t>pustak</t>
  </si>
  <si>
    <t>stalowa</t>
  </si>
  <si>
    <t>niezależny system alarmowy wyposażony w kilkanaście czujek ruchowych, klawiaturę sterującą oraz centralę z nadajnikiem radiowym GSM. W przypadku aktywacji systemu alarmowego włączona zostaje syrena alarmowa oraz drogą radiową powiadomiona zostaje firma monitorująca Securitas Polska Sp. z o.o. Firma monitorująca podejmuje działania w ciągu: do 15 min. w godz. 5-23, do 10 min. w godz. 23-5</t>
  </si>
  <si>
    <t>Załącznik nr I.2a do SIWZ</t>
  </si>
  <si>
    <t>1623,39m2</t>
  </si>
  <si>
    <t>WYKAZ BUDYNKÓW I BUDOWLI - ZMIANA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</si>
</sst>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7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i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1"/>
      <color indexed="9"/>
      <name val="Calibri"/>
      <family val="2"/>
    </font>
    <font>
      <sz val="9"/>
      <color indexed="9"/>
      <name val="Calibri"/>
      <family val="2"/>
    </font>
    <font>
      <b/>
      <i/>
      <sz val="12"/>
      <color indexed="9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b/>
      <i/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i/>
      <u val="single"/>
      <sz val="12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i/>
      <sz val="11"/>
      <name val="Calibri"/>
      <family val="2"/>
    </font>
    <font>
      <i/>
      <sz val="10"/>
      <name val="Bookman Old Style"/>
      <family val="1"/>
    </font>
    <font>
      <i/>
      <sz val="12"/>
      <name val="Bookman Old Style"/>
      <family val="1"/>
    </font>
    <font>
      <i/>
      <sz val="12"/>
      <color indexed="10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9"/>
      <name val="Calibri"/>
      <family val="2"/>
    </font>
    <font>
      <b/>
      <i/>
      <sz val="11"/>
      <color indexed="9"/>
      <name val="Calibri"/>
      <family val="2"/>
    </font>
    <font>
      <b/>
      <sz val="9"/>
      <color indexed="9"/>
      <name val="Calibri"/>
      <family val="2"/>
    </font>
    <font>
      <b/>
      <i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i/>
      <sz val="9"/>
      <color theme="0"/>
      <name val="Calibri"/>
      <family val="2"/>
    </font>
    <font>
      <sz val="9"/>
      <color rgb="FFFF0000"/>
      <name val="Calibri"/>
      <family val="2"/>
    </font>
    <font>
      <b/>
      <i/>
      <sz val="11"/>
      <color theme="0"/>
      <name val="Calibri"/>
      <family val="2"/>
    </font>
    <font>
      <b/>
      <sz val="9"/>
      <color theme="0"/>
      <name val="Calibri"/>
      <family val="2"/>
    </font>
    <font>
      <b/>
      <i/>
      <sz val="9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/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/>
      <right style="medium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44" applyFont="1">
      <alignment/>
      <protection/>
    </xf>
    <xf numFmtId="0" fontId="10" fillId="0" borderId="0" xfId="44" applyFont="1" applyFill="1" applyAlignment="1">
      <alignment horizontal="center" vertical="center"/>
      <protection/>
    </xf>
    <xf numFmtId="0" fontId="10" fillId="0" borderId="0" xfId="44" applyFont="1" applyAlignment="1">
      <alignment horizontal="center" vertical="center"/>
      <protection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0" xfId="0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/>
      <protection/>
    </xf>
    <xf numFmtId="0" fontId="10" fillId="0" borderId="0" xfId="44" applyFont="1" applyAlignment="1">
      <alignment horizontal="center"/>
      <protection/>
    </xf>
    <xf numFmtId="0" fontId="10" fillId="0" borderId="0" xfId="44" applyFont="1" applyAlignment="1">
      <alignment horizontal="center" vertical="center" wrapText="1"/>
      <protection/>
    </xf>
    <xf numFmtId="0" fontId="11" fillId="0" borderId="0" xfId="44" applyFont="1" applyAlignment="1">
      <alignment horizontal="center" vertical="center" wrapText="1"/>
      <protection/>
    </xf>
    <xf numFmtId="0" fontId="11" fillId="0" borderId="0" xfId="44" applyFont="1" applyAlignment="1">
      <alignment horizontal="center"/>
      <protection/>
    </xf>
    <xf numFmtId="0" fontId="9" fillId="35" borderId="11" xfId="55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  <protection/>
    </xf>
    <xf numFmtId="4" fontId="13" fillId="0" borderId="10" xfId="55" applyNumberFormat="1" applyFont="1" applyBorder="1" applyAlignment="1">
      <alignment horizontal="center" vertical="center" wrapText="1"/>
      <protection/>
    </xf>
    <xf numFmtId="4" fontId="13" fillId="0" borderId="10" xfId="55" applyNumberFormat="1" applyFont="1" applyBorder="1" applyAlignment="1">
      <alignment horizontal="center" vertical="center"/>
      <protection/>
    </xf>
    <xf numFmtId="0" fontId="13" fillId="0" borderId="10" xfId="55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35" borderId="12" xfId="55" applyFont="1" applyFill="1" applyBorder="1" applyAlignment="1">
      <alignment horizontal="center" vertical="center" wrapText="1"/>
      <protection/>
    </xf>
    <xf numFmtId="0" fontId="15" fillId="35" borderId="13" xfId="55" applyFont="1" applyFill="1" applyBorder="1" applyAlignment="1">
      <alignment horizontal="center" vertical="center" wrapText="1"/>
      <protection/>
    </xf>
    <xf numFmtId="0" fontId="15" fillId="35" borderId="14" xfId="55" applyFont="1" applyFill="1" applyBorder="1" applyAlignment="1">
      <alignment horizontal="center" vertical="center" wrapText="1"/>
      <protection/>
    </xf>
    <xf numFmtId="0" fontId="9" fillId="36" borderId="10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3" fillId="34" borderId="10" xfId="55" applyFont="1" applyFill="1" applyBorder="1" applyAlignment="1">
      <alignment horizontal="center" vertical="center"/>
      <protection/>
    </xf>
    <xf numFmtId="4" fontId="8" fillId="0" borderId="10" xfId="55" applyNumberFormat="1" applyFont="1" applyBorder="1" applyAlignment="1">
      <alignment horizontal="center" vertical="center"/>
      <protection/>
    </xf>
    <xf numFmtId="2" fontId="16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2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55" applyFont="1" applyFill="1" applyBorder="1" applyAlignment="1">
      <alignment horizontal="center" vertical="center" wrapText="1"/>
      <protection/>
    </xf>
    <xf numFmtId="4" fontId="13" fillId="34" borderId="10" xfId="55" applyNumberFormat="1" applyFont="1" applyFill="1" applyBorder="1" applyAlignment="1">
      <alignment horizontal="center" vertical="center" wrapText="1"/>
      <protection/>
    </xf>
    <xf numFmtId="4" fontId="13" fillId="34" borderId="10" xfId="55" applyNumberFormat="1" applyFont="1" applyFill="1" applyBorder="1" applyAlignment="1">
      <alignment horizontal="center" vertical="center"/>
      <protection/>
    </xf>
    <xf numFmtId="0" fontId="13" fillId="34" borderId="15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 vertical="center" wrapText="1"/>
    </xf>
    <xf numFmtId="4" fontId="10" fillId="34" borderId="17" xfId="0" applyNumberFormat="1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3" fillId="34" borderId="17" xfId="55" applyFont="1" applyFill="1" applyBorder="1" applyAlignment="1">
      <alignment horizontal="center" vertical="center" wrapText="1"/>
      <protection/>
    </xf>
    <xf numFmtId="4" fontId="13" fillId="34" borderId="17" xfId="55" applyNumberFormat="1" applyFont="1" applyFill="1" applyBorder="1" applyAlignment="1">
      <alignment horizontal="center" vertical="center" wrapText="1"/>
      <protection/>
    </xf>
    <xf numFmtId="4" fontId="13" fillId="34" borderId="17" xfId="55" applyNumberFormat="1" applyFont="1" applyFill="1" applyBorder="1" applyAlignment="1">
      <alignment horizontal="center" vertical="center"/>
      <protection/>
    </xf>
    <xf numFmtId="0" fontId="13" fillId="34" borderId="17" xfId="55" applyFont="1" applyFill="1" applyBorder="1" applyAlignment="1">
      <alignment horizontal="center" vertical="center"/>
      <protection/>
    </xf>
    <xf numFmtId="0" fontId="13" fillId="34" borderId="18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8" fontId="23" fillId="34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0" xfId="44" applyFont="1">
      <alignment/>
      <protection/>
    </xf>
    <xf numFmtId="0" fontId="25" fillId="0" borderId="0" xfId="0" applyFont="1" applyAlignment="1">
      <alignment/>
    </xf>
    <xf numFmtId="0" fontId="11" fillId="0" borderId="0" xfId="44" applyFont="1" applyBorder="1" applyAlignment="1">
      <alignment horizontal="center" vertical="center"/>
      <protection/>
    </xf>
    <xf numFmtId="8" fontId="10" fillId="0" borderId="10" xfId="0" applyNumberFormat="1" applyFont="1" applyFill="1" applyBorder="1" applyAlignment="1">
      <alignment horizontal="center" vertical="center"/>
    </xf>
    <xf numFmtId="8" fontId="10" fillId="34" borderId="10" xfId="0" applyNumberFormat="1" applyFont="1" applyFill="1" applyBorder="1" applyAlignment="1">
      <alignment horizontal="center" vertical="center"/>
    </xf>
    <xf numFmtId="8" fontId="10" fillId="34" borderId="17" xfId="0" applyNumberFormat="1" applyFont="1" applyFill="1" applyBorder="1" applyAlignment="1">
      <alignment horizontal="right" vertical="center"/>
    </xf>
    <xf numFmtId="8" fontId="10" fillId="34" borderId="10" xfId="0" applyNumberFormat="1" applyFont="1" applyFill="1" applyBorder="1" applyAlignment="1">
      <alignment horizontal="right" vertical="center"/>
    </xf>
    <xf numFmtId="0" fontId="10" fillId="37" borderId="10" xfId="0" applyFont="1" applyFill="1" applyBorder="1" applyAlignment="1">
      <alignment horizontal="right" vertical="center"/>
    </xf>
    <xf numFmtId="0" fontId="10" fillId="37" borderId="10" xfId="0" applyFont="1" applyFill="1" applyBorder="1" applyAlignment="1">
      <alignment horizontal="center" vertical="center" wrapText="1"/>
    </xf>
    <xf numFmtId="4" fontId="10" fillId="37" borderId="10" xfId="0" applyNumberFormat="1" applyFont="1" applyFill="1" applyBorder="1" applyAlignment="1">
      <alignment horizontal="center" vertical="center" wrapText="1"/>
    </xf>
    <xf numFmtId="8" fontId="10" fillId="37" borderId="10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3" fillId="37" borderId="10" xfId="55" applyFont="1" applyFill="1" applyBorder="1" applyAlignment="1">
      <alignment horizontal="center" vertical="center" wrapText="1"/>
      <protection/>
    </xf>
    <xf numFmtId="4" fontId="13" fillId="37" borderId="10" xfId="55" applyNumberFormat="1" applyFont="1" applyFill="1" applyBorder="1" applyAlignment="1">
      <alignment horizontal="center" vertical="center" wrapText="1"/>
      <protection/>
    </xf>
    <xf numFmtId="4" fontId="13" fillId="37" borderId="10" xfId="55" applyNumberFormat="1" applyFont="1" applyFill="1" applyBorder="1" applyAlignment="1">
      <alignment horizontal="center" vertical="center"/>
      <protection/>
    </xf>
    <xf numFmtId="0" fontId="13" fillId="37" borderId="10" xfId="55" applyFont="1" applyFill="1" applyBorder="1" applyAlignment="1">
      <alignment horizontal="center" vertical="center"/>
      <protection/>
    </xf>
    <xf numFmtId="0" fontId="13" fillId="37" borderId="15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/>
    </xf>
    <xf numFmtId="0" fontId="10" fillId="37" borderId="19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8" fontId="10" fillId="0" borderId="10" xfId="0" applyNumberFormat="1" applyFont="1" applyBorder="1" applyAlignment="1">
      <alignment horizontal="right" vertical="center"/>
    </xf>
    <xf numFmtId="8" fontId="10" fillId="34" borderId="10" xfId="0" applyNumberFormat="1" applyFont="1" applyFill="1" applyBorder="1" applyAlignment="1">
      <alignment horizontal="right" vertical="center" wrapText="1"/>
    </xf>
    <xf numFmtId="8" fontId="10" fillId="37" borderId="10" xfId="0" applyNumberFormat="1" applyFont="1" applyFill="1" applyBorder="1" applyAlignment="1">
      <alignment horizontal="right" vertical="center" wrapText="1"/>
    </xf>
    <xf numFmtId="8" fontId="10" fillId="0" borderId="10" xfId="0" applyNumberFormat="1" applyFont="1" applyFill="1" applyBorder="1" applyAlignment="1">
      <alignment horizontal="right" vertical="center"/>
    </xf>
    <xf numFmtId="8" fontId="71" fillId="0" borderId="10" xfId="0" applyNumberFormat="1" applyFont="1" applyFill="1" applyBorder="1" applyAlignment="1">
      <alignment horizontal="center" vertical="center"/>
    </xf>
    <xf numFmtId="4" fontId="10" fillId="37" borderId="19" xfId="0" applyNumberFormat="1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/>
    </xf>
    <xf numFmtId="0" fontId="10" fillId="38" borderId="10" xfId="0" applyFont="1" applyFill="1" applyBorder="1" applyAlignment="1">
      <alignment horizontal="left" vertical="center" wrapText="1"/>
    </xf>
    <xf numFmtId="4" fontId="28" fillId="34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72" fillId="39" borderId="0" xfId="0" applyFont="1" applyFill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/>
    </xf>
    <xf numFmtId="0" fontId="73" fillId="33" borderId="21" xfId="0" applyFont="1" applyFill="1" applyBorder="1" applyAlignment="1">
      <alignment/>
    </xf>
    <xf numFmtId="0" fontId="13" fillId="33" borderId="21" xfId="0" applyFont="1" applyFill="1" applyBorder="1" applyAlignment="1">
      <alignment horizontal="center"/>
    </xf>
    <xf numFmtId="0" fontId="13" fillId="33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33" borderId="22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/>
    </xf>
    <xf numFmtId="0" fontId="73" fillId="33" borderId="18" xfId="0" applyFont="1" applyFill="1" applyBorder="1" applyAlignment="1">
      <alignment/>
    </xf>
    <xf numFmtId="0" fontId="13" fillId="33" borderId="18" xfId="0" applyFont="1" applyFill="1" applyBorder="1" applyAlignment="1">
      <alignment horizontal="center"/>
    </xf>
    <xf numFmtId="0" fontId="13" fillId="33" borderId="18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0" fillId="40" borderId="10" xfId="0" applyFont="1" applyFill="1" applyBorder="1" applyAlignment="1">
      <alignment/>
    </xf>
    <xf numFmtId="4" fontId="29" fillId="34" borderId="10" xfId="0" applyNumberFormat="1" applyFont="1" applyFill="1" applyBorder="1" applyAlignment="1">
      <alignment horizontal="center" vertical="center" wrapText="1"/>
    </xf>
    <xf numFmtId="0" fontId="72" fillId="37" borderId="0" xfId="0" applyFont="1" applyFill="1" applyAlignment="1">
      <alignment horizontal="left" vertical="center" wrapText="1"/>
    </xf>
    <xf numFmtId="8" fontId="71" fillId="0" borderId="10" xfId="0" applyNumberFormat="1" applyFont="1" applyFill="1" applyBorder="1" applyAlignment="1">
      <alignment vertical="center"/>
    </xf>
    <xf numFmtId="0" fontId="10" fillId="38" borderId="20" xfId="0" applyFont="1" applyFill="1" applyBorder="1" applyAlignment="1">
      <alignment horizontal="left" vertical="center" wrapText="1"/>
    </xf>
    <xf numFmtId="0" fontId="10" fillId="40" borderId="17" xfId="0" applyFont="1" applyFill="1" applyBorder="1" applyAlignment="1">
      <alignment/>
    </xf>
    <xf numFmtId="0" fontId="13" fillId="0" borderId="10" xfId="0" applyFont="1" applyBorder="1" applyAlignment="1">
      <alignment/>
    </xf>
    <xf numFmtId="0" fontId="9" fillId="41" borderId="22" xfId="44" applyFont="1" applyFill="1" applyBorder="1">
      <alignment/>
      <protection/>
    </xf>
    <xf numFmtId="0" fontId="9" fillId="41" borderId="18" xfId="44" applyFont="1" applyFill="1" applyBorder="1" applyAlignment="1">
      <alignment horizontal="center" wrapText="1"/>
      <protection/>
    </xf>
    <xf numFmtId="0" fontId="10" fillId="41" borderId="18" xfId="44" applyFont="1" applyFill="1" applyBorder="1">
      <alignment/>
      <protection/>
    </xf>
    <xf numFmtId="0" fontId="23" fillId="41" borderId="18" xfId="44" applyFont="1" applyFill="1" applyBorder="1">
      <alignment/>
      <protection/>
    </xf>
    <xf numFmtId="0" fontId="13" fillId="41" borderId="18" xfId="44" applyFont="1" applyFill="1" applyBorder="1" applyAlignment="1">
      <alignment horizontal="center"/>
      <protection/>
    </xf>
    <xf numFmtId="0" fontId="13" fillId="41" borderId="18" xfId="44" applyFont="1" applyFill="1" applyBorder="1">
      <alignment/>
      <protection/>
    </xf>
    <xf numFmtId="0" fontId="13" fillId="41" borderId="16" xfId="44" applyFont="1" applyFill="1" applyBorder="1">
      <alignment/>
      <protection/>
    </xf>
    <xf numFmtId="0" fontId="13" fillId="0" borderId="10" xfId="44" applyFont="1" applyBorder="1" applyAlignment="1">
      <alignment horizontal="center" wrapText="1"/>
      <protection/>
    </xf>
    <xf numFmtId="0" fontId="10" fillId="0" borderId="10" xfId="44" applyFont="1" applyBorder="1">
      <alignment/>
      <protection/>
    </xf>
    <xf numFmtId="0" fontId="72" fillId="39" borderId="0" xfId="44" applyFont="1" applyFill="1" applyAlignment="1">
      <alignment horizontal="left" vertical="center" wrapText="1"/>
      <protection/>
    </xf>
    <xf numFmtId="8" fontId="71" fillId="0" borderId="10" xfId="0" applyNumberFormat="1" applyFont="1" applyBorder="1" applyAlignment="1">
      <alignment horizontal="right" vertical="center"/>
    </xf>
    <xf numFmtId="0" fontId="9" fillId="33" borderId="15" xfId="0" applyFont="1" applyFill="1" applyBorder="1" applyAlignment="1">
      <alignment/>
    </xf>
    <xf numFmtId="0" fontId="9" fillId="33" borderId="21" xfId="0" applyFont="1" applyFill="1" applyBorder="1" applyAlignment="1">
      <alignment horizontal="center" wrapText="1"/>
    </xf>
    <xf numFmtId="0" fontId="13" fillId="33" borderId="19" xfId="0" applyFont="1" applyFill="1" applyBorder="1" applyAlignment="1">
      <alignment/>
    </xf>
    <xf numFmtId="0" fontId="23" fillId="33" borderId="21" xfId="0" applyFont="1" applyFill="1" applyBorder="1" applyAlignment="1">
      <alignment/>
    </xf>
    <xf numFmtId="4" fontId="71" fillId="0" borderId="10" xfId="0" applyNumberFormat="1" applyFont="1" applyFill="1" applyBorder="1" applyAlignment="1">
      <alignment horizontal="right" vertical="center"/>
    </xf>
    <xf numFmtId="8" fontId="72" fillId="39" borderId="0" xfId="0" applyNumberFormat="1" applyFont="1" applyFill="1" applyAlignment="1">
      <alignment horizontal="right" vertical="center"/>
    </xf>
    <xf numFmtId="0" fontId="22" fillId="0" borderId="0" xfId="0" applyFont="1" applyAlignment="1">
      <alignment horizontal="right"/>
    </xf>
    <xf numFmtId="8" fontId="71" fillId="0" borderId="10" xfId="0" applyNumberFormat="1" applyFont="1" applyFill="1" applyBorder="1" applyAlignment="1">
      <alignment horizontal="right" vertical="center"/>
    </xf>
    <xf numFmtId="8" fontId="10" fillId="37" borderId="10" xfId="0" applyNumberFormat="1" applyFont="1" applyFill="1" applyBorder="1" applyAlignment="1">
      <alignment horizontal="right" vertical="center"/>
    </xf>
    <xf numFmtId="0" fontId="73" fillId="33" borderId="18" xfId="0" applyFont="1" applyFill="1" applyBorder="1" applyAlignment="1">
      <alignment horizontal="right"/>
    </xf>
    <xf numFmtId="0" fontId="23" fillId="41" borderId="18" xfId="44" applyFont="1" applyFill="1" applyBorder="1" applyAlignment="1">
      <alignment horizontal="right"/>
      <protection/>
    </xf>
    <xf numFmtId="0" fontId="73" fillId="33" borderId="21" xfId="0" applyFont="1" applyFill="1" applyBorder="1" applyAlignment="1">
      <alignment horizontal="right"/>
    </xf>
    <xf numFmtId="0" fontId="23" fillId="33" borderId="21" xfId="0" applyFont="1" applyFill="1" applyBorder="1" applyAlignment="1">
      <alignment horizontal="right"/>
    </xf>
    <xf numFmtId="0" fontId="23" fillId="0" borderId="0" xfId="44" applyFont="1" applyAlignment="1">
      <alignment horizontal="right"/>
      <protection/>
    </xf>
    <xf numFmtId="0" fontId="23" fillId="34" borderId="17" xfId="0" applyFont="1" applyFill="1" applyBorder="1" applyAlignment="1">
      <alignment horizontal="right" vertical="center" wrapText="1"/>
    </xf>
    <xf numFmtId="0" fontId="23" fillId="37" borderId="10" xfId="0" applyFont="1" applyFill="1" applyBorder="1" applyAlignment="1">
      <alignment horizontal="right" vertical="center" wrapText="1"/>
    </xf>
    <xf numFmtId="8" fontId="71" fillId="34" borderId="1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64" fontId="24" fillId="0" borderId="0" xfId="44" applyNumberFormat="1" applyFont="1" applyBorder="1" applyAlignment="1">
      <alignment horizontal="right"/>
      <protection/>
    </xf>
    <xf numFmtId="8" fontId="10" fillId="34" borderId="23" xfId="0" applyNumberFormat="1" applyFont="1" applyFill="1" applyBorder="1" applyAlignment="1">
      <alignment horizontal="right"/>
    </xf>
    <xf numFmtId="4" fontId="28" fillId="34" borderId="15" xfId="0" applyNumberFormat="1" applyFont="1" applyFill="1" applyBorder="1" applyAlignment="1">
      <alignment horizontal="center" vertical="center" wrapText="1"/>
    </xf>
    <xf numFmtId="8" fontId="23" fillId="37" borderId="23" xfId="0" applyNumberFormat="1" applyFont="1" applyFill="1" applyBorder="1" applyAlignment="1">
      <alignment horizontal="right"/>
    </xf>
    <xf numFmtId="8" fontId="71" fillId="37" borderId="24" xfId="0" applyNumberFormat="1" applyFont="1" applyFill="1" applyBorder="1" applyAlignment="1">
      <alignment horizontal="center" vertical="center"/>
    </xf>
    <xf numFmtId="3" fontId="10" fillId="34" borderId="24" xfId="0" applyNumberFormat="1" applyFont="1" applyFill="1" applyBorder="1" applyAlignment="1">
      <alignment horizontal="center" vertical="center" wrapText="1"/>
    </xf>
    <xf numFmtId="3" fontId="10" fillId="34" borderId="25" xfId="0" applyNumberFormat="1" applyFont="1" applyFill="1" applyBorder="1" applyAlignment="1">
      <alignment horizontal="center" vertical="center" wrapText="1"/>
    </xf>
    <xf numFmtId="8" fontId="71" fillId="37" borderId="26" xfId="0" applyNumberFormat="1" applyFont="1" applyFill="1" applyBorder="1" applyAlignment="1">
      <alignment horizontal="center" vertical="center"/>
    </xf>
    <xf numFmtId="8" fontId="71" fillId="37" borderId="27" xfId="0" applyNumberFormat="1" applyFont="1" applyFill="1" applyBorder="1" applyAlignment="1">
      <alignment horizontal="right"/>
    </xf>
    <xf numFmtId="8" fontId="10" fillId="34" borderId="27" xfId="0" applyNumberFormat="1" applyFont="1" applyFill="1" applyBorder="1" applyAlignment="1">
      <alignment horizontal="right"/>
    </xf>
    <xf numFmtId="0" fontId="10" fillId="40" borderId="24" xfId="0" applyFont="1" applyFill="1" applyBorder="1" applyAlignment="1">
      <alignment/>
    </xf>
    <xf numFmtId="8" fontId="72" fillId="37" borderId="0" xfId="0" applyNumberFormat="1" applyFont="1" applyFill="1" applyAlignment="1">
      <alignment horizontal="right" vertical="center"/>
    </xf>
    <xf numFmtId="8" fontId="7" fillId="19" borderId="0" xfId="44" applyNumberFormat="1" applyFont="1" applyFill="1" applyBorder="1" applyAlignment="1">
      <alignment horizontal="right" vertical="center"/>
      <protection/>
    </xf>
    <xf numFmtId="0" fontId="30" fillId="0" borderId="0" xfId="0" applyFont="1" applyAlignment="1">
      <alignment/>
    </xf>
    <xf numFmtId="8" fontId="74" fillId="39" borderId="10" xfId="44" applyNumberFormat="1" applyFont="1" applyFill="1" applyBorder="1" applyAlignment="1">
      <alignment horizontal="right" vertical="center"/>
      <protection/>
    </xf>
    <xf numFmtId="8" fontId="74" fillId="39" borderId="15" xfId="44" applyNumberFormat="1" applyFont="1" applyFill="1" applyBorder="1" applyAlignment="1">
      <alignment horizontal="right" vertical="center"/>
      <protection/>
    </xf>
    <xf numFmtId="0" fontId="11" fillId="0" borderId="0" xfId="44" applyFont="1" applyBorder="1">
      <alignment/>
      <protection/>
    </xf>
    <xf numFmtId="0" fontId="72" fillId="37" borderId="0" xfId="44" applyFont="1" applyFill="1" applyBorder="1" applyAlignment="1">
      <alignment horizontal="left" vertical="center" wrapText="1"/>
      <protection/>
    </xf>
    <xf numFmtId="0" fontId="11" fillId="0" borderId="0" xfId="44" applyFont="1" applyBorder="1" applyAlignment="1">
      <alignment horizontal="left" vertical="center" wrapText="1"/>
      <protection/>
    </xf>
    <xf numFmtId="0" fontId="24" fillId="0" borderId="0" xfId="44" applyFont="1" applyBorder="1">
      <alignment/>
      <protection/>
    </xf>
    <xf numFmtId="0" fontId="24" fillId="0" borderId="0" xfId="44" applyFont="1" applyBorder="1" applyAlignment="1">
      <alignment horizontal="right"/>
      <protection/>
    </xf>
    <xf numFmtId="164" fontId="72" fillId="39" borderId="0" xfId="44" applyNumberFormat="1" applyFont="1" applyFill="1" applyBorder="1" applyAlignment="1">
      <alignment horizontal="right"/>
      <protection/>
    </xf>
    <xf numFmtId="8" fontId="72" fillId="39" borderId="0" xfId="44" applyNumberFormat="1" applyFont="1" applyFill="1" applyBorder="1" applyAlignment="1">
      <alignment horizontal="right"/>
      <protection/>
    </xf>
    <xf numFmtId="0" fontId="9" fillId="37" borderId="10" xfId="0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left" vertical="center" wrapText="1"/>
    </xf>
    <xf numFmtId="0" fontId="10" fillId="42" borderId="10" xfId="0" applyFont="1" applyFill="1" applyBorder="1" applyAlignment="1">
      <alignment horizontal="left" vertical="center" wrapText="1"/>
    </xf>
    <xf numFmtId="0" fontId="9" fillId="42" borderId="22" xfId="0" applyFont="1" applyFill="1" applyBorder="1" applyAlignment="1">
      <alignment horizontal="left" vertical="center" wrapText="1"/>
    </xf>
    <xf numFmtId="0" fontId="9" fillId="42" borderId="21" xfId="0" applyFont="1" applyFill="1" applyBorder="1" applyAlignment="1">
      <alignment horizontal="left" vertical="center" wrapText="1"/>
    </xf>
    <xf numFmtId="0" fontId="10" fillId="42" borderId="21" xfId="0" applyFont="1" applyFill="1" applyBorder="1" applyAlignment="1">
      <alignment horizontal="left" vertical="center" wrapText="1"/>
    </xf>
    <xf numFmtId="0" fontId="10" fillId="43" borderId="19" xfId="0" applyFont="1" applyFill="1" applyBorder="1" applyAlignment="1">
      <alignment horizontal="center" vertical="center" wrapText="1"/>
    </xf>
    <xf numFmtId="4" fontId="10" fillId="43" borderId="10" xfId="0" applyNumberFormat="1" applyFont="1" applyFill="1" applyBorder="1" applyAlignment="1">
      <alignment horizontal="center" vertical="center" wrapText="1"/>
    </xf>
    <xf numFmtId="0" fontId="10" fillId="43" borderId="10" xfId="0" applyFont="1" applyFill="1" applyBorder="1" applyAlignment="1">
      <alignment horizontal="center" vertical="center" wrapText="1"/>
    </xf>
    <xf numFmtId="0" fontId="23" fillId="43" borderId="10" xfId="0" applyFont="1" applyFill="1" applyBorder="1" applyAlignment="1">
      <alignment horizontal="right" vertical="center" wrapText="1"/>
    </xf>
    <xf numFmtId="8" fontId="10" fillId="43" borderId="10" xfId="0" applyNumberFormat="1" applyFont="1" applyFill="1" applyBorder="1" applyAlignment="1">
      <alignment horizontal="right" vertical="center"/>
    </xf>
    <xf numFmtId="0" fontId="12" fillId="43" borderId="10" xfId="0" applyFont="1" applyFill="1" applyBorder="1" applyAlignment="1">
      <alignment horizontal="center" vertical="center"/>
    </xf>
    <xf numFmtId="0" fontId="13" fillId="43" borderId="10" xfId="0" applyFont="1" applyFill="1" applyBorder="1" applyAlignment="1">
      <alignment horizontal="center" vertical="center" wrapText="1"/>
    </xf>
    <xf numFmtId="0" fontId="12" fillId="43" borderId="10" xfId="0" applyFont="1" applyFill="1" applyBorder="1" applyAlignment="1">
      <alignment horizontal="center" vertical="center" wrapText="1"/>
    </xf>
    <xf numFmtId="0" fontId="13" fillId="43" borderId="19" xfId="0" applyFont="1" applyFill="1" applyBorder="1" applyAlignment="1">
      <alignment horizontal="center" vertical="center" wrapText="1"/>
    </xf>
    <xf numFmtId="0" fontId="13" fillId="43" borderId="10" xfId="55" applyFont="1" applyFill="1" applyBorder="1" applyAlignment="1">
      <alignment horizontal="center" vertical="center" wrapText="1"/>
      <protection/>
    </xf>
    <xf numFmtId="4" fontId="13" fillId="43" borderId="10" xfId="55" applyNumberFormat="1" applyFont="1" applyFill="1" applyBorder="1" applyAlignment="1">
      <alignment horizontal="center" vertical="center" wrapText="1"/>
      <protection/>
    </xf>
    <xf numFmtId="4" fontId="13" fillId="43" borderId="10" xfId="55" applyNumberFormat="1" applyFont="1" applyFill="1" applyBorder="1" applyAlignment="1">
      <alignment horizontal="center" vertical="center"/>
      <protection/>
    </xf>
    <xf numFmtId="0" fontId="13" fillId="43" borderId="10" xfId="55" applyFont="1" applyFill="1" applyBorder="1" applyAlignment="1">
      <alignment horizontal="center" vertical="center"/>
      <protection/>
    </xf>
    <xf numFmtId="0" fontId="13" fillId="43" borderId="10" xfId="0" applyFont="1" applyFill="1" applyBorder="1" applyAlignment="1">
      <alignment horizontal="center" vertical="center"/>
    </xf>
    <xf numFmtId="0" fontId="10" fillId="43" borderId="10" xfId="0" applyFont="1" applyFill="1" applyBorder="1" applyAlignment="1">
      <alignment horizontal="center"/>
    </xf>
    <xf numFmtId="8" fontId="10" fillId="43" borderId="10" xfId="0" applyNumberFormat="1" applyFont="1" applyFill="1" applyBorder="1" applyAlignment="1">
      <alignment horizontal="center" vertical="center"/>
    </xf>
    <xf numFmtId="8" fontId="23" fillId="43" borderId="10" xfId="0" applyNumberFormat="1" applyFont="1" applyFill="1" applyBorder="1" applyAlignment="1">
      <alignment horizontal="right" vertical="center"/>
    </xf>
    <xf numFmtId="0" fontId="13" fillId="43" borderId="15" xfId="0" applyFont="1" applyFill="1" applyBorder="1" applyAlignment="1">
      <alignment horizontal="center" vertical="center"/>
    </xf>
    <xf numFmtId="8" fontId="71" fillId="37" borderId="10" xfId="0" applyNumberFormat="1" applyFont="1" applyFill="1" applyBorder="1" applyAlignment="1">
      <alignment horizontal="right" vertical="center"/>
    </xf>
    <xf numFmtId="0" fontId="17" fillId="44" borderId="22" xfId="0" applyFont="1" applyFill="1" applyBorder="1" applyAlignment="1">
      <alignment/>
    </xf>
    <xf numFmtId="0" fontId="18" fillId="44" borderId="18" xfId="0" applyFont="1" applyFill="1" applyBorder="1" applyAlignment="1">
      <alignment/>
    </xf>
    <xf numFmtId="0" fontId="21" fillId="44" borderId="18" xfId="0" applyFont="1" applyFill="1" applyBorder="1" applyAlignment="1">
      <alignment/>
    </xf>
    <xf numFmtId="0" fontId="22" fillId="44" borderId="18" xfId="0" applyFont="1" applyFill="1" applyBorder="1" applyAlignment="1">
      <alignment/>
    </xf>
    <xf numFmtId="0" fontId="22" fillId="44" borderId="18" xfId="0" applyFont="1" applyFill="1" applyBorder="1" applyAlignment="1">
      <alignment horizontal="right"/>
    </xf>
    <xf numFmtId="0" fontId="19" fillId="44" borderId="18" xfId="0" applyFont="1" applyFill="1" applyBorder="1" applyAlignment="1">
      <alignment/>
    </xf>
    <xf numFmtId="0" fontId="18" fillId="44" borderId="16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right"/>
    </xf>
    <xf numFmtId="0" fontId="9" fillId="37" borderId="28" xfId="0" applyFont="1" applyFill="1" applyBorder="1" applyAlignment="1">
      <alignment horizontal="center" vertical="center"/>
    </xf>
    <xf numFmtId="0" fontId="11" fillId="0" borderId="28" xfId="0" applyFont="1" applyBorder="1" applyAlignment="1">
      <alignment/>
    </xf>
    <xf numFmtId="0" fontId="72" fillId="39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3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8" fontId="72" fillId="39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1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/>
    </xf>
    <xf numFmtId="8" fontId="75" fillId="39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27" xfId="0" applyFont="1" applyBorder="1" applyAlignment="1">
      <alignment/>
    </xf>
    <xf numFmtId="0" fontId="76" fillId="0" borderId="0" xfId="0" applyFont="1" applyBorder="1" applyAlignment="1">
      <alignment/>
    </xf>
    <xf numFmtId="0" fontId="10" fillId="40" borderId="29" xfId="44" applyFont="1" applyFill="1" applyBorder="1">
      <alignment/>
      <protection/>
    </xf>
    <xf numFmtId="0" fontId="11" fillId="0" borderId="28" xfId="44" applyFont="1" applyBorder="1">
      <alignment/>
      <protection/>
    </xf>
    <xf numFmtId="0" fontId="72" fillId="39" borderId="0" xfId="44" applyFont="1" applyFill="1" applyBorder="1" applyAlignment="1">
      <alignment horizontal="left" vertical="center" wrapText="1"/>
      <protection/>
    </xf>
    <xf numFmtId="0" fontId="76" fillId="0" borderId="0" xfId="44" applyFont="1" applyBorder="1">
      <alignment/>
      <protection/>
    </xf>
    <xf numFmtId="0" fontId="11" fillId="0" borderId="0" xfId="44" applyFont="1" applyBorder="1" applyAlignment="1">
      <alignment horizontal="center" vertical="center" wrapText="1"/>
      <protection/>
    </xf>
    <xf numFmtId="0" fontId="11" fillId="0" borderId="0" xfId="44" applyFont="1" applyBorder="1" applyAlignment="1">
      <alignment horizontal="center"/>
      <protection/>
    </xf>
    <xf numFmtId="0" fontId="11" fillId="0" borderId="27" xfId="44" applyFont="1" applyBorder="1">
      <alignment/>
      <protection/>
    </xf>
    <xf numFmtId="0" fontId="76" fillId="0" borderId="0" xfId="0" applyFont="1" applyBorder="1" applyAlignment="1">
      <alignment horizontal="right"/>
    </xf>
    <xf numFmtId="4" fontId="72" fillId="39" borderId="0" xfId="0" applyNumberFormat="1" applyFont="1" applyFill="1" applyBorder="1" applyAlignment="1">
      <alignment horizontal="right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38" borderId="32" xfId="0" applyFont="1" applyFill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 wrapText="1"/>
    </xf>
    <xf numFmtId="0" fontId="20" fillId="44" borderId="18" xfId="44" applyFont="1" applyFill="1" applyBorder="1">
      <alignment/>
      <protection/>
    </xf>
    <xf numFmtId="0" fontId="23" fillId="44" borderId="18" xfId="44" applyFont="1" applyFill="1" applyBorder="1" applyAlignment="1">
      <alignment horizontal="right"/>
      <protection/>
    </xf>
    <xf numFmtId="0" fontId="20" fillId="44" borderId="18" xfId="44" applyFont="1" applyFill="1" applyBorder="1" applyAlignment="1">
      <alignment horizontal="center"/>
      <protection/>
    </xf>
    <xf numFmtId="0" fontId="20" fillId="44" borderId="16" xfId="44" applyFont="1" applyFill="1" applyBorder="1">
      <alignment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13" fillId="0" borderId="10" xfId="55" applyFont="1" applyBorder="1" applyAlignment="1">
      <alignment horizontal="center" vertical="center" wrapText="1"/>
      <protection/>
    </xf>
    <xf numFmtId="0" fontId="13" fillId="0" borderId="10" xfId="44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4" fillId="39" borderId="15" xfId="44" applyFont="1" applyFill="1" applyBorder="1" applyAlignment="1">
      <alignment horizontal="right" vertical="center"/>
      <protection/>
    </xf>
    <xf numFmtId="0" fontId="74" fillId="39" borderId="21" xfId="44" applyFont="1" applyFill="1" applyBorder="1" applyAlignment="1">
      <alignment horizontal="right" vertical="center"/>
      <protection/>
    </xf>
    <xf numFmtId="0" fontId="74" fillId="39" borderId="19" xfId="44" applyFont="1" applyFill="1" applyBorder="1" applyAlignment="1">
      <alignment horizontal="right" vertical="center"/>
      <protection/>
    </xf>
    <xf numFmtId="0" fontId="7" fillId="0" borderId="0" xfId="44" applyFont="1" applyBorder="1" applyAlignment="1">
      <alignment horizontal="right" vertical="center"/>
      <protection/>
    </xf>
    <xf numFmtId="4" fontId="13" fillId="0" borderId="10" xfId="55" applyNumberFormat="1" applyFont="1" applyBorder="1" applyAlignment="1">
      <alignment horizontal="center" vertical="center" wrapText="1"/>
      <protection/>
    </xf>
    <xf numFmtId="4" fontId="13" fillId="0" borderId="10" xfId="55" applyNumberFormat="1" applyFont="1" applyBorder="1" applyAlignment="1">
      <alignment horizontal="center" vertical="center"/>
      <protection/>
    </xf>
    <xf numFmtId="0" fontId="13" fillId="0" borderId="10" xfId="55" applyFont="1" applyBorder="1" applyAlignment="1">
      <alignment horizontal="center" vertical="center"/>
      <protection/>
    </xf>
    <xf numFmtId="0" fontId="13" fillId="0" borderId="10" xfId="45" applyFont="1" applyBorder="1" applyAlignment="1">
      <alignment horizontal="center" vertical="center" wrapText="1"/>
      <protection/>
    </xf>
    <xf numFmtId="0" fontId="12" fillId="0" borderId="10" xfId="44" applyFont="1" applyBorder="1" applyAlignment="1">
      <alignment horizontal="center" vertical="center" wrapText="1"/>
      <protection/>
    </xf>
    <xf numFmtId="0" fontId="13" fillId="0" borderId="10" xfId="44" applyFont="1" applyFill="1" applyBorder="1" applyAlignment="1">
      <alignment horizontal="center" vertical="center" wrapText="1"/>
      <protection/>
    </xf>
    <xf numFmtId="164" fontId="71" fillId="0" borderId="10" xfId="44" applyNumberFormat="1" applyFont="1" applyFill="1" applyBorder="1" applyAlignment="1">
      <alignment horizontal="right" vertical="center"/>
      <protection/>
    </xf>
    <xf numFmtId="0" fontId="12" fillId="0" borderId="10" xfId="44" applyFont="1" applyBorder="1" applyAlignment="1">
      <alignment horizontal="center" vertical="center"/>
      <protection/>
    </xf>
    <xf numFmtId="0" fontId="13" fillId="0" borderId="10" xfId="45" applyFont="1" applyBorder="1" applyAlignment="1">
      <alignment horizontal="center" vertical="center"/>
      <protection/>
    </xf>
    <xf numFmtId="0" fontId="10" fillId="0" borderId="10" xfId="44" applyFont="1" applyFill="1" applyBorder="1" applyAlignment="1">
      <alignment horizontal="center" vertical="center"/>
      <protection/>
    </xf>
    <xf numFmtId="0" fontId="10" fillId="45" borderId="10" xfId="44" applyFont="1" applyFill="1" applyBorder="1" applyAlignment="1">
      <alignment horizontal="left" vertical="center" wrapText="1"/>
      <protection/>
    </xf>
    <xf numFmtId="0" fontId="10" fillId="0" borderId="10" xfId="44" applyFont="1" applyBorder="1" applyAlignment="1">
      <alignment horizontal="center" vertical="center" wrapText="1"/>
      <protection/>
    </xf>
    <xf numFmtId="4" fontId="10" fillId="46" borderId="10" xfId="45" applyNumberFormat="1" applyFont="1" applyFill="1" applyBorder="1" applyAlignment="1">
      <alignment horizontal="center" vertical="center" wrapText="1"/>
      <protection/>
    </xf>
    <xf numFmtId="164" fontId="71" fillId="0" borderId="10" xfId="44" applyNumberFormat="1" applyFont="1" applyFill="1" applyBorder="1" applyAlignment="1">
      <alignment horizontal="center" vertical="center"/>
      <protection/>
    </xf>
    <xf numFmtId="0" fontId="9" fillId="47" borderId="33" xfId="0" applyFont="1" applyFill="1" applyBorder="1" applyAlignment="1">
      <alignment horizontal="center" vertical="center" wrapText="1"/>
    </xf>
    <xf numFmtId="0" fontId="9" fillId="47" borderId="34" xfId="0" applyFont="1" applyFill="1" applyBorder="1" applyAlignment="1">
      <alignment horizontal="center" vertical="center" wrapText="1"/>
    </xf>
    <xf numFmtId="0" fontId="9" fillId="47" borderId="35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26" fillId="48" borderId="42" xfId="54" applyFont="1" applyFill="1" applyBorder="1" applyAlignment="1">
      <alignment horizontal="center" vertical="center" wrapText="1"/>
      <protection/>
    </xf>
    <xf numFmtId="0" fontId="26" fillId="48" borderId="43" xfId="54" applyFont="1" applyFill="1" applyBorder="1" applyAlignment="1">
      <alignment horizontal="center" vertical="center" wrapText="1"/>
      <protection/>
    </xf>
    <xf numFmtId="0" fontId="26" fillId="48" borderId="44" xfId="54" applyFont="1" applyFill="1" applyBorder="1" applyAlignment="1">
      <alignment horizontal="center" vertical="center" wrapText="1"/>
      <protection/>
    </xf>
    <xf numFmtId="0" fontId="9" fillId="35" borderId="36" xfId="0" applyFont="1" applyFill="1" applyBorder="1" applyAlignment="1">
      <alignment horizontal="center" vertical="center" wrapText="1"/>
    </xf>
    <xf numFmtId="0" fontId="9" fillId="35" borderId="37" xfId="0" applyFont="1" applyFill="1" applyBorder="1" applyAlignment="1">
      <alignment horizontal="center" vertical="center" wrapText="1"/>
    </xf>
    <xf numFmtId="0" fontId="9" fillId="35" borderId="38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4" fillId="35" borderId="47" xfId="0" applyFont="1" applyFill="1" applyBorder="1" applyAlignment="1">
      <alignment horizontal="center" vertical="center" wrapText="1"/>
    </xf>
    <xf numFmtId="0" fontId="9" fillId="47" borderId="48" xfId="0" applyFont="1" applyFill="1" applyBorder="1" applyAlignment="1">
      <alignment horizontal="center" vertical="center" wrapText="1"/>
    </xf>
    <xf numFmtId="0" fontId="9" fillId="47" borderId="49" xfId="0" applyFont="1" applyFill="1" applyBorder="1" applyAlignment="1">
      <alignment horizontal="center" vertical="center" wrapText="1"/>
    </xf>
    <xf numFmtId="0" fontId="9" fillId="47" borderId="50" xfId="0" applyFont="1" applyFill="1" applyBorder="1" applyAlignment="1">
      <alignment horizontal="center" vertical="center" wrapText="1"/>
    </xf>
    <xf numFmtId="0" fontId="9" fillId="35" borderId="33" xfId="55" applyFont="1" applyFill="1" applyBorder="1" applyAlignment="1">
      <alignment horizontal="center" vertical="center" wrapText="1"/>
      <protection/>
    </xf>
    <xf numFmtId="0" fontId="9" fillId="35" borderId="51" xfId="55" applyFont="1" applyFill="1" applyBorder="1" applyAlignment="1">
      <alignment horizontal="center" vertical="center" wrapText="1"/>
      <protection/>
    </xf>
    <xf numFmtId="0" fontId="9" fillId="35" borderId="52" xfId="55" applyFont="1" applyFill="1" applyBorder="1" applyAlignment="1">
      <alignment horizontal="center" vertical="center" wrapText="1"/>
      <protection/>
    </xf>
    <xf numFmtId="0" fontId="9" fillId="35" borderId="53" xfId="55" applyFont="1" applyFill="1" applyBorder="1" applyAlignment="1">
      <alignment horizontal="center" vertical="center" wrapText="1"/>
      <protection/>
    </xf>
    <xf numFmtId="0" fontId="9" fillId="35" borderId="54" xfId="55" applyFont="1" applyFill="1" applyBorder="1" applyAlignment="1">
      <alignment horizontal="center" vertical="center" wrapText="1"/>
      <protection/>
    </xf>
    <xf numFmtId="0" fontId="9" fillId="35" borderId="55" xfId="55" applyFont="1" applyFill="1" applyBorder="1" applyAlignment="1">
      <alignment horizontal="center" vertical="center" wrapText="1"/>
      <protection/>
    </xf>
    <xf numFmtId="0" fontId="4" fillId="35" borderId="56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0" fontId="4" fillId="35" borderId="58" xfId="0" applyFont="1" applyFill="1" applyBorder="1" applyAlignment="1">
      <alignment horizontal="center" vertical="center" wrapText="1"/>
    </xf>
    <xf numFmtId="0" fontId="15" fillId="35" borderId="59" xfId="55" applyFont="1" applyFill="1" applyBorder="1" applyAlignment="1">
      <alignment horizontal="center" vertical="center" wrapText="1"/>
      <protection/>
    </xf>
    <xf numFmtId="0" fontId="15" fillId="35" borderId="60" xfId="55" applyFont="1" applyFill="1" applyBorder="1" applyAlignment="1">
      <alignment horizontal="center" vertical="center" wrapText="1"/>
      <protection/>
    </xf>
    <xf numFmtId="0" fontId="15" fillId="35" borderId="61" xfId="55" applyFont="1" applyFill="1" applyBorder="1" applyAlignment="1">
      <alignment horizontal="center" vertical="center" wrapText="1"/>
      <protection/>
    </xf>
    <xf numFmtId="0" fontId="15" fillId="35" borderId="62" xfId="55" applyFont="1" applyFill="1" applyBorder="1" applyAlignment="1">
      <alignment horizontal="center" vertical="center" wrapText="1"/>
      <protection/>
    </xf>
    <xf numFmtId="4" fontId="15" fillId="35" borderId="63" xfId="55" applyNumberFormat="1" applyFont="1" applyFill="1" applyBorder="1" applyAlignment="1">
      <alignment horizontal="center" vertical="center" wrapText="1"/>
      <protection/>
    </xf>
    <xf numFmtId="4" fontId="15" fillId="35" borderId="64" xfId="55" applyNumberFormat="1" applyFont="1" applyFill="1" applyBorder="1" applyAlignment="1">
      <alignment horizontal="center" vertical="center" wrapText="1"/>
      <protection/>
    </xf>
    <xf numFmtId="0" fontId="15" fillId="35" borderId="65" xfId="55" applyFont="1" applyFill="1" applyBorder="1" applyAlignment="1">
      <alignment horizontal="center" vertical="center" wrapText="1"/>
      <protection/>
    </xf>
    <xf numFmtId="0" fontId="15" fillId="35" borderId="66" xfId="55" applyFont="1" applyFill="1" applyBorder="1" applyAlignment="1">
      <alignment horizontal="center" vertical="center" wrapText="1"/>
      <protection/>
    </xf>
    <xf numFmtId="4" fontId="15" fillId="35" borderId="67" xfId="55" applyNumberFormat="1" applyFont="1" applyFill="1" applyBorder="1" applyAlignment="1">
      <alignment horizontal="center" vertical="center" wrapText="1"/>
      <protection/>
    </xf>
    <xf numFmtId="4" fontId="15" fillId="35" borderId="13" xfId="55" applyNumberFormat="1" applyFont="1" applyFill="1" applyBorder="1" applyAlignment="1">
      <alignment horizontal="center" vertical="center" wrapText="1"/>
      <protection/>
    </xf>
    <xf numFmtId="0" fontId="9" fillId="35" borderId="68" xfId="55" applyFont="1" applyFill="1" applyBorder="1" applyAlignment="1">
      <alignment horizontal="center" vertical="center" wrapText="1"/>
      <protection/>
    </xf>
    <xf numFmtId="0" fontId="9" fillId="35" borderId="69" xfId="55" applyFont="1" applyFill="1" applyBorder="1" applyAlignment="1">
      <alignment horizontal="center" vertical="center" wrapText="1"/>
      <protection/>
    </xf>
    <xf numFmtId="0" fontId="9" fillId="35" borderId="70" xfId="55" applyFont="1" applyFill="1" applyBorder="1" applyAlignment="1">
      <alignment horizontal="center" vertical="center" wrapText="1"/>
      <protection/>
    </xf>
    <xf numFmtId="0" fontId="9" fillId="35" borderId="71" xfId="55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4" fillId="35" borderId="72" xfId="0" applyFont="1" applyFill="1" applyBorder="1" applyAlignment="1">
      <alignment horizontal="center" vertical="center" wrapText="1"/>
    </xf>
    <xf numFmtId="0" fontId="4" fillId="35" borderId="73" xfId="0" applyFont="1" applyFill="1" applyBorder="1" applyAlignment="1">
      <alignment horizontal="center" vertical="center" wrapText="1"/>
    </xf>
    <xf numFmtId="0" fontId="4" fillId="35" borderId="74" xfId="0" applyFont="1" applyFill="1" applyBorder="1" applyAlignment="1">
      <alignment horizontal="center" vertical="center" wrapText="1"/>
    </xf>
    <xf numFmtId="0" fontId="74" fillId="39" borderId="10" xfId="44" applyFont="1" applyFill="1" applyBorder="1" applyAlignment="1">
      <alignment horizontal="right" vertical="center"/>
      <protection/>
    </xf>
    <xf numFmtId="0" fontId="21" fillId="44" borderId="75" xfId="0" applyFont="1" applyFill="1" applyBorder="1" applyAlignment="1">
      <alignment horizontal="left" vertical="center"/>
    </xf>
    <xf numFmtId="4" fontId="27" fillId="48" borderId="36" xfId="54" applyNumberFormat="1" applyFont="1" applyFill="1" applyBorder="1" applyAlignment="1">
      <alignment horizontal="right" vertical="center" wrapText="1"/>
      <protection/>
    </xf>
    <xf numFmtId="4" fontId="27" fillId="48" borderId="37" xfId="54" applyNumberFormat="1" applyFont="1" applyFill="1" applyBorder="1" applyAlignment="1">
      <alignment horizontal="right" vertical="center" wrapText="1"/>
      <protection/>
    </xf>
    <xf numFmtId="4" fontId="27" fillId="48" borderId="38" xfId="54" applyNumberFormat="1" applyFont="1" applyFill="1" applyBorder="1" applyAlignment="1">
      <alignment horizontal="right" vertical="center" wrapText="1"/>
      <protection/>
    </xf>
    <xf numFmtId="0" fontId="27" fillId="48" borderId="36" xfId="54" applyFont="1" applyFill="1" applyBorder="1" applyAlignment="1">
      <alignment horizontal="right" vertical="center" wrapText="1"/>
      <protection/>
    </xf>
    <xf numFmtId="0" fontId="27" fillId="48" borderId="37" xfId="54" applyFont="1" applyFill="1" applyBorder="1" applyAlignment="1">
      <alignment horizontal="right" vertical="center" wrapText="1"/>
      <protection/>
    </xf>
    <xf numFmtId="0" fontId="27" fillId="48" borderId="38" xfId="54" applyFont="1" applyFill="1" applyBorder="1" applyAlignment="1">
      <alignment horizontal="right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_Arkusz1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4"/>
  <sheetViews>
    <sheetView tabSelected="1" view="pageLayout" workbookViewId="0" topLeftCell="A1">
      <selection activeCell="I12" sqref="I12"/>
    </sheetView>
  </sheetViews>
  <sheetFormatPr defaultColWidth="9.140625" defaultRowHeight="12.75"/>
  <cols>
    <col min="1" max="1" width="4.57421875" style="2" customWidth="1"/>
    <col min="2" max="2" width="26.57421875" style="2" customWidth="1"/>
    <col min="3" max="3" width="18.8515625" style="2" bestFit="1" customWidth="1"/>
    <col min="4" max="4" width="11.7109375" style="2" customWidth="1"/>
    <col min="5" max="5" width="11.28125" style="2" bestFit="1" customWidth="1"/>
    <col min="6" max="6" width="13.57421875" style="73" bestFit="1" customWidth="1"/>
    <col min="7" max="7" width="16.00390625" style="149" customWidth="1"/>
    <col min="8" max="8" width="16.140625" style="149" bestFit="1" customWidth="1"/>
    <col min="9" max="9" width="22.57421875" style="2" bestFit="1" customWidth="1"/>
    <col min="10" max="10" width="16.57421875" style="2" bestFit="1" customWidth="1"/>
    <col min="11" max="11" width="16.140625" style="2" bestFit="1" customWidth="1"/>
    <col min="12" max="12" width="20.28125" style="2" bestFit="1" customWidth="1"/>
    <col min="13" max="13" width="14.8515625" style="2" bestFit="1" customWidth="1"/>
    <col min="14" max="14" width="24.57421875" style="2" bestFit="1" customWidth="1"/>
    <col min="15" max="15" width="27.7109375" style="2" customWidth="1"/>
    <col min="16" max="16" width="21.421875" style="2" bestFit="1" customWidth="1"/>
    <col min="17" max="17" width="38.140625" style="2" bestFit="1" customWidth="1"/>
    <col min="18" max="18" width="31.57421875" style="2" bestFit="1" customWidth="1"/>
    <col min="19" max="19" width="15.28125" style="2" customWidth="1"/>
    <col min="20" max="20" width="8.8515625" style="2" bestFit="1" customWidth="1"/>
    <col min="21" max="21" width="7.421875" style="2" bestFit="1" customWidth="1"/>
    <col min="22" max="22" width="21.8515625" style="2" bestFit="1" customWidth="1"/>
    <col min="23" max="23" width="21.7109375" style="2" bestFit="1" customWidth="1"/>
    <col min="24" max="24" width="6.7109375" style="2" bestFit="1" customWidth="1"/>
    <col min="25" max="25" width="7.00390625" style="2" bestFit="1" customWidth="1"/>
    <col min="26" max="26" width="23.57421875" style="2" bestFit="1" customWidth="1"/>
    <col min="27" max="27" width="32.421875" style="2" customWidth="1"/>
    <col min="28" max="28" width="33.57421875" style="2" customWidth="1"/>
    <col min="29" max="16384" width="9.140625" style="2" customWidth="1"/>
  </cols>
  <sheetData>
    <row r="1" spans="1:11" ht="15.75">
      <c r="A1" s="1"/>
      <c r="E1" s="261"/>
      <c r="F1" s="262"/>
      <c r="G1" s="263"/>
      <c r="I1" s="1"/>
      <c r="K1" s="260" t="s">
        <v>258</v>
      </c>
    </row>
    <row r="2" spans="1:9" ht="15.75">
      <c r="A2" s="1"/>
      <c r="E2" s="261"/>
      <c r="F2" s="262"/>
      <c r="G2" s="263"/>
      <c r="I2" s="1"/>
    </row>
    <row r="3" spans="1:9" ht="15.75">
      <c r="A3" s="1"/>
      <c r="E3" s="261"/>
      <c r="F3" s="262"/>
      <c r="G3" s="262"/>
      <c r="H3" s="263" t="s">
        <v>260</v>
      </c>
      <c r="I3" s="149"/>
    </row>
    <row r="4" spans="1:9" ht="15.75">
      <c r="A4" s="1"/>
      <c r="F4" s="77"/>
      <c r="I4" s="1"/>
    </row>
    <row r="5" spans="1:28" ht="16.5" thickBot="1">
      <c r="A5" s="209" t="s">
        <v>102</v>
      </c>
      <c r="B5" s="210"/>
      <c r="C5" s="211" t="s">
        <v>104</v>
      </c>
      <c r="D5" s="210"/>
      <c r="E5" s="210"/>
      <c r="F5" s="212"/>
      <c r="G5" s="213"/>
      <c r="H5" s="213"/>
      <c r="I5" s="214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5"/>
    </row>
    <row r="6" spans="1:28" s="3" customFormat="1" ht="36.75" customHeight="1" thickBot="1">
      <c r="A6" s="331" t="s">
        <v>0</v>
      </c>
      <c r="B6" s="289" t="s">
        <v>1</v>
      </c>
      <c r="C6" s="289" t="s">
        <v>90</v>
      </c>
      <c r="D6" s="289" t="s">
        <v>2</v>
      </c>
      <c r="E6" s="292" t="s">
        <v>14</v>
      </c>
      <c r="F6" s="295" t="s">
        <v>93</v>
      </c>
      <c r="G6" s="339" t="s">
        <v>58</v>
      </c>
      <c r="H6" s="336" t="s">
        <v>94</v>
      </c>
      <c r="I6" s="298" t="s">
        <v>99</v>
      </c>
      <c r="J6" s="298" t="s">
        <v>91</v>
      </c>
      <c r="K6" s="298" t="s">
        <v>92</v>
      </c>
      <c r="L6" s="298" t="s">
        <v>98</v>
      </c>
      <c r="M6" s="298" t="s">
        <v>97</v>
      </c>
      <c r="N6" s="289" t="s">
        <v>96</v>
      </c>
      <c r="O6" s="301" t="s">
        <v>86</v>
      </c>
      <c r="P6" s="301" t="s">
        <v>87</v>
      </c>
      <c r="Q6" s="301" t="s">
        <v>88</v>
      </c>
      <c r="R6" s="313" t="s">
        <v>89</v>
      </c>
      <c r="S6" s="328" t="s">
        <v>3</v>
      </c>
      <c r="T6" s="329"/>
      <c r="U6" s="326" t="s">
        <v>4</v>
      </c>
      <c r="V6" s="327"/>
      <c r="W6" s="307" t="s">
        <v>100</v>
      </c>
      <c r="X6" s="308"/>
      <c r="Y6" s="309"/>
      <c r="Z6" s="26" t="s">
        <v>5</v>
      </c>
      <c r="AA6" s="286" t="s">
        <v>15</v>
      </c>
      <c r="AB6" s="304" t="s">
        <v>101</v>
      </c>
    </row>
    <row r="7" spans="1:28" s="4" customFormat="1" ht="13.5" customHeight="1" thickBot="1">
      <c r="A7" s="332"/>
      <c r="B7" s="290"/>
      <c r="C7" s="290"/>
      <c r="D7" s="290"/>
      <c r="E7" s="293"/>
      <c r="F7" s="296"/>
      <c r="G7" s="340"/>
      <c r="H7" s="337"/>
      <c r="I7" s="299"/>
      <c r="J7" s="299"/>
      <c r="K7" s="299"/>
      <c r="L7" s="299"/>
      <c r="M7" s="299"/>
      <c r="N7" s="290"/>
      <c r="O7" s="302"/>
      <c r="P7" s="302"/>
      <c r="Q7" s="302"/>
      <c r="R7" s="314"/>
      <c r="S7" s="318" t="s">
        <v>6</v>
      </c>
      <c r="T7" s="320" t="s">
        <v>7</v>
      </c>
      <c r="U7" s="322" t="s">
        <v>8</v>
      </c>
      <c r="V7" s="324" t="s">
        <v>9</v>
      </c>
      <c r="W7" s="310"/>
      <c r="X7" s="311"/>
      <c r="Y7" s="312"/>
      <c r="Z7" s="316" t="s">
        <v>10</v>
      </c>
      <c r="AA7" s="287"/>
      <c r="AB7" s="305"/>
    </row>
    <row r="8" spans="1:28" s="4" customFormat="1" ht="13.5" customHeight="1" thickBot="1">
      <c r="A8" s="333"/>
      <c r="B8" s="291"/>
      <c r="C8" s="291"/>
      <c r="D8" s="291"/>
      <c r="E8" s="294"/>
      <c r="F8" s="297"/>
      <c r="G8" s="341"/>
      <c r="H8" s="338"/>
      <c r="I8" s="300"/>
      <c r="J8" s="300"/>
      <c r="K8" s="300"/>
      <c r="L8" s="300"/>
      <c r="M8" s="300"/>
      <c r="N8" s="291"/>
      <c r="O8" s="303"/>
      <c r="P8" s="303"/>
      <c r="Q8" s="303"/>
      <c r="R8" s="315"/>
      <c r="S8" s="319"/>
      <c r="T8" s="321"/>
      <c r="U8" s="323"/>
      <c r="V8" s="325"/>
      <c r="W8" s="40" t="s">
        <v>11</v>
      </c>
      <c r="X8" s="41" t="s">
        <v>12</v>
      </c>
      <c r="Y8" s="42" t="s">
        <v>13</v>
      </c>
      <c r="Z8" s="317"/>
      <c r="AA8" s="288"/>
      <c r="AB8" s="306"/>
    </row>
    <row r="9" spans="1:28" s="5" customFormat="1" ht="36">
      <c r="A9" s="216"/>
      <c r="B9" s="9" t="s">
        <v>17</v>
      </c>
      <c r="C9" s="10"/>
      <c r="D9" s="10"/>
      <c r="E9" s="10"/>
      <c r="F9" s="217"/>
      <c r="G9" s="218"/>
      <c r="H9" s="218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71"/>
    </row>
    <row r="10" spans="1:28" s="15" customFormat="1" ht="45">
      <c r="A10" s="11">
        <v>1</v>
      </c>
      <c r="B10" s="185" t="s">
        <v>18</v>
      </c>
      <c r="C10" s="12" t="s">
        <v>62</v>
      </c>
      <c r="D10" s="13" t="s">
        <v>33</v>
      </c>
      <c r="E10" s="14" t="s">
        <v>38</v>
      </c>
      <c r="F10" s="79" t="s">
        <v>58</v>
      </c>
      <c r="G10" s="100">
        <v>1311000</v>
      </c>
      <c r="H10" s="150" t="s">
        <v>85</v>
      </c>
      <c r="I10" s="27" t="s">
        <v>59</v>
      </c>
      <c r="J10" s="28" t="s">
        <v>41</v>
      </c>
      <c r="K10" s="29" t="s">
        <v>60</v>
      </c>
      <c r="L10" s="30" t="s">
        <v>61</v>
      </c>
      <c r="M10" s="30" t="s">
        <v>63</v>
      </c>
      <c r="N10" s="30" t="s">
        <v>46</v>
      </c>
      <c r="O10" s="29" t="s">
        <v>47</v>
      </c>
      <c r="P10" s="29" t="s">
        <v>64</v>
      </c>
      <c r="Q10" s="30" t="s">
        <v>54</v>
      </c>
      <c r="R10" s="30" t="s">
        <v>55</v>
      </c>
      <c r="S10" s="31" t="s">
        <v>56</v>
      </c>
      <c r="T10" s="32"/>
      <c r="U10" s="33" t="s">
        <v>56</v>
      </c>
      <c r="V10" s="34"/>
      <c r="W10" s="34" t="s">
        <v>56</v>
      </c>
      <c r="X10" s="31" t="s">
        <v>56</v>
      </c>
      <c r="Y10" s="34" t="s">
        <v>56</v>
      </c>
      <c r="Z10" s="34" t="s">
        <v>57</v>
      </c>
      <c r="AA10" s="44" t="s">
        <v>65</v>
      </c>
      <c r="AB10" s="46"/>
    </row>
    <row r="11" spans="1:28" s="15" customFormat="1" ht="45">
      <c r="A11" s="11">
        <v>2</v>
      </c>
      <c r="B11" s="185" t="s">
        <v>19</v>
      </c>
      <c r="C11" s="12" t="s">
        <v>62</v>
      </c>
      <c r="D11" s="13" t="s">
        <v>34</v>
      </c>
      <c r="E11" s="14" t="s">
        <v>39</v>
      </c>
      <c r="F11" s="79" t="s">
        <v>58</v>
      </c>
      <c r="G11" s="100">
        <v>1175000</v>
      </c>
      <c r="H11" s="150" t="s">
        <v>85</v>
      </c>
      <c r="I11" s="27" t="s">
        <v>66</v>
      </c>
      <c r="J11" s="28" t="s">
        <v>79</v>
      </c>
      <c r="K11" s="29" t="s">
        <v>67</v>
      </c>
      <c r="L11" s="30" t="s">
        <v>61</v>
      </c>
      <c r="M11" s="30" t="s">
        <v>68</v>
      </c>
      <c r="N11" s="30" t="s">
        <v>46</v>
      </c>
      <c r="O11" s="29" t="s">
        <v>48</v>
      </c>
      <c r="P11" s="29" t="s">
        <v>64</v>
      </c>
      <c r="Q11" s="30" t="s">
        <v>54</v>
      </c>
      <c r="R11" s="30" t="s">
        <v>55</v>
      </c>
      <c r="S11" s="31" t="s">
        <v>56</v>
      </c>
      <c r="T11" s="32"/>
      <c r="U11" s="33" t="s">
        <v>56</v>
      </c>
      <c r="V11" s="34"/>
      <c r="W11" s="34" t="s">
        <v>56</v>
      </c>
      <c r="X11" s="31" t="s">
        <v>56</v>
      </c>
      <c r="Y11" s="34" t="s">
        <v>56</v>
      </c>
      <c r="Z11" s="34" t="s">
        <v>57</v>
      </c>
      <c r="AA11" s="44" t="s">
        <v>69</v>
      </c>
      <c r="AB11" s="46"/>
    </row>
    <row r="12" spans="1:28" s="15" customFormat="1" ht="36">
      <c r="A12" s="11">
        <v>3</v>
      </c>
      <c r="B12" s="185" t="s">
        <v>20</v>
      </c>
      <c r="C12" s="12" t="s">
        <v>70</v>
      </c>
      <c r="D12" s="13" t="s">
        <v>35</v>
      </c>
      <c r="E12" s="14" t="s">
        <v>259</v>
      </c>
      <c r="F12" s="79" t="s">
        <v>40</v>
      </c>
      <c r="G12" s="103" t="s">
        <v>85</v>
      </c>
      <c r="H12" s="100">
        <v>6777951.62</v>
      </c>
      <c r="I12" s="27" t="s">
        <v>66</v>
      </c>
      <c r="J12" s="28" t="s">
        <v>42</v>
      </c>
      <c r="K12" s="29" t="s">
        <v>76</v>
      </c>
      <c r="L12" s="30" t="s">
        <v>75</v>
      </c>
      <c r="M12" s="30" t="s">
        <v>43</v>
      </c>
      <c r="N12" s="30" t="s">
        <v>49</v>
      </c>
      <c r="O12" s="29" t="s">
        <v>50</v>
      </c>
      <c r="P12" s="29" t="s">
        <v>57</v>
      </c>
      <c r="Q12" s="30" t="s">
        <v>54</v>
      </c>
      <c r="R12" s="30" t="s">
        <v>55</v>
      </c>
      <c r="S12" s="31" t="s">
        <v>56</v>
      </c>
      <c r="T12" s="32"/>
      <c r="U12" s="33" t="s">
        <v>56</v>
      </c>
      <c r="V12" s="34"/>
      <c r="W12" s="34" t="s">
        <v>56</v>
      </c>
      <c r="X12" s="31" t="s">
        <v>56</v>
      </c>
      <c r="Y12" s="34" t="s">
        <v>56</v>
      </c>
      <c r="Z12" s="34" t="s">
        <v>57</v>
      </c>
      <c r="AA12" s="44" t="s">
        <v>69</v>
      </c>
      <c r="AB12" s="46"/>
    </row>
    <row r="13" spans="1:28" s="15" customFormat="1" ht="12">
      <c r="A13" s="11">
        <v>4</v>
      </c>
      <c r="B13" s="185" t="s">
        <v>22</v>
      </c>
      <c r="C13" s="192"/>
      <c r="D13" s="191" t="s">
        <v>37</v>
      </c>
      <c r="E13" s="192"/>
      <c r="F13" s="205"/>
      <c r="G13" s="194"/>
      <c r="H13" s="206"/>
      <c r="I13" s="195"/>
      <c r="J13" s="203"/>
      <c r="K13" s="196"/>
      <c r="L13" s="196"/>
      <c r="M13" s="197"/>
      <c r="N13" s="196"/>
      <c r="O13" s="196"/>
      <c r="P13" s="196"/>
      <c r="Q13" s="196"/>
      <c r="R13" s="196"/>
      <c r="S13" s="199"/>
      <c r="T13" s="200"/>
      <c r="U13" s="201"/>
      <c r="V13" s="202"/>
      <c r="W13" s="202"/>
      <c r="X13" s="199"/>
      <c r="Y13" s="202"/>
      <c r="Z13" s="202"/>
      <c r="AA13" s="207"/>
      <c r="AB13" s="204"/>
    </row>
    <row r="14" spans="1:28" s="15" customFormat="1" ht="60">
      <c r="A14" s="16" t="s">
        <v>28</v>
      </c>
      <c r="B14" s="186" t="s">
        <v>160</v>
      </c>
      <c r="C14" s="12"/>
      <c r="D14" s="13"/>
      <c r="E14" s="14"/>
      <c r="F14" s="79" t="s">
        <v>40</v>
      </c>
      <c r="G14" s="103" t="s">
        <v>85</v>
      </c>
      <c r="H14" s="100">
        <v>25141.99</v>
      </c>
      <c r="I14" s="27"/>
      <c r="J14" s="30"/>
      <c r="K14" s="29"/>
      <c r="L14" s="30"/>
      <c r="M14" s="35"/>
      <c r="N14" s="30"/>
      <c r="O14" s="29"/>
      <c r="P14" s="29"/>
      <c r="Q14" s="30"/>
      <c r="R14" s="30"/>
      <c r="S14" s="31" t="s">
        <v>56</v>
      </c>
      <c r="T14" s="32"/>
      <c r="U14" s="33"/>
      <c r="V14" s="34"/>
      <c r="W14" s="34"/>
      <c r="X14" s="31" t="s">
        <v>56</v>
      </c>
      <c r="Y14" s="34"/>
      <c r="Z14" s="34"/>
      <c r="AA14" s="44" t="s">
        <v>69</v>
      </c>
      <c r="AB14" s="46"/>
    </row>
    <row r="15" spans="1:28" s="15" customFormat="1" ht="24">
      <c r="A15" s="16" t="s">
        <v>29</v>
      </c>
      <c r="B15" s="186" t="s">
        <v>82</v>
      </c>
      <c r="C15" s="12"/>
      <c r="D15" s="13"/>
      <c r="E15" s="14"/>
      <c r="F15" s="79" t="s">
        <v>40</v>
      </c>
      <c r="G15" s="103" t="s">
        <v>85</v>
      </c>
      <c r="H15" s="100">
        <v>4210.14</v>
      </c>
      <c r="I15" s="27"/>
      <c r="J15" s="30"/>
      <c r="K15" s="29"/>
      <c r="L15" s="30"/>
      <c r="M15" s="35"/>
      <c r="N15" s="28"/>
      <c r="O15" s="30"/>
      <c r="P15" s="29"/>
      <c r="Q15" s="30"/>
      <c r="R15" s="30"/>
      <c r="S15" s="31" t="s">
        <v>56</v>
      </c>
      <c r="T15" s="32"/>
      <c r="U15" s="33"/>
      <c r="V15" s="34"/>
      <c r="W15" s="34"/>
      <c r="X15" s="31"/>
      <c r="Y15" s="34"/>
      <c r="Z15" s="34"/>
      <c r="AA15" s="44" t="s">
        <v>69</v>
      </c>
      <c r="AB15" s="46"/>
    </row>
    <row r="16" spans="1:28" s="15" customFormat="1" ht="36">
      <c r="A16" s="83" t="s">
        <v>30</v>
      </c>
      <c r="B16" s="186" t="s">
        <v>23</v>
      </c>
      <c r="C16" s="12"/>
      <c r="D16" s="13"/>
      <c r="E16" s="14"/>
      <c r="F16" s="79" t="s">
        <v>40</v>
      </c>
      <c r="G16" s="103" t="s">
        <v>85</v>
      </c>
      <c r="H16" s="100">
        <v>17053.99</v>
      </c>
      <c r="I16" s="27"/>
      <c r="J16" s="30"/>
      <c r="K16" s="29"/>
      <c r="L16" s="30"/>
      <c r="M16" s="35"/>
      <c r="N16" s="28"/>
      <c r="O16" s="30" t="s">
        <v>45</v>
      </c>
      <c r="P16" s="29"/>
      <c r="Q16" s="30"/>
      <c r="R16" s="30"/>
      <c r="S16" s="31" t="s">
        <v>56</v>
      </c>
      <c r="T16" s="32"/>
      <c r="U16" s="33"/>
      <c r="V16" s="34"/>
      <c r="W16" s="34"/>
      <c r="X16" s="31"/>
      <c r="Y16" s="34"/>
      <c r="Z16" s="34"/>
      <c r="AA16" s="44" t="s">
        <v>69</v>
      </c>
      <c r="AB16" s="46"/>
    </row>
    <row r="17" spans="1:28" s="15" customFormat="1" ht="24">
      <c r="A17" s="83" t="s">
        <v>31</v>
      </c>
      <c r="B17" s="186" t="s">
        <v>24</v>
      </c>
      <c r="C17" s="12"/>
      <c r="D17" s="13"/>
      <c r="E17" s="14"/>
      <c r="F17" s="79" t="s">
        <v>40</v>
      </c>
      <c r="G17" s="103" t="s">
        <v>85</v>
      </c>
      <c r="H17" s="100">
        <v>17177.52</v>
      </c>
      <c r="I17" s="27"/>
      <c r="J17" s="30"/>
      <c r="K17" s="29"/>
      <c r="L17" s="30"/>
      <c r="M17" s="35"/>
      <c r="N17" s="30"/>
      <c r="O17" s="29" t="s">
        <v>44</v>
      </c>
      <c r="P17" s="29"/>
      <c r="Q17" s="30"/>
      <c r="R17" s="30"/>
      <c r="S17" s="31" t="s">
        <v>56</v>
      </c>
      <c r="T17" s="32"/>
      <c r="U17" s="33"/>
      <c r="V17" s="34"/>
      <c r="W17" s="34"/>
      <c r="X17" s="31"/>
      <c r="Y17" s="34" t="s">
        <v>56</v>
      </c>
      <c r="Z17" s="34"/>
      <c r="AA17" s="44" t="s">
        <v>69</v>
      </c>
      <c r="AB17" s="46"/>
    </row>
    <row r="18" spans="1:28" s="15" customFormat="1" ht="48">
      <c r="A18" s="83" t="s">
        <v>32</v>
      </c>
      <c r="B18" s="186" t="s">
        <v>25</v>
      </c>
      <c r="C18" s="12"/>
      <c r="D18" s="13"/>
      <c r="E18" s="14"/>
      <c r="F18" s="79" t="s">
        <v>40</v>
      </c>
      <c r="G18" s="103" t="s">
        <v>85</v>
      </c>
      <c r="H18" s="101">
        <v>5911.86</v>
      </c>
      <c r="I18" s="27"/>
      <c r="J18" s="30"/>
      <c r="K18" s="29"/>
      <c r="L18" s="30"/>
      <c r="M18" s="35"/>
      <c r="N18" s="30"/>
      <c r="O18" s="29"/>
      <c r="P18" s="29"/>
      <c r="Q18" s="30"/>
      <c r="R18" s="30"/>
      <c r="S18" s="31" t="s">
        <v>56</v>
      </c>
      <c r="T18" s="32"/>
      <c r="U18" s="33"/>
      <c r="V18" s="34"/>
      <c r="W18" s="34"/>
      <c r="X18" s="31"/>
      <c r="Y18" s="34"/>
      <c r="Z18" s="34"/>
      <c r="AA18" s="44" t="s">
        <v>69</v>
      </c>
      <c r="AB18" s="46"/>
    </row>
    <row r="19" spans="1:28" s="15" customFormat="1" ht="34.5" customHeight="1">
      <c r="A19" s="83" t="s">
        <v>161</v>
      </c>
      <c r="B19" s="186" t="s">
        <v>162</v>
      </c>
      <c r="C19" s="12"/>
      <c r="D19" s="13"/>
      <c r="E19" s="14"/>
      <c r="F19" s="86" t="s">
        <v>40</v>
      </c>
      <c r="G19" s="103" t="s">
        <v>85</v>
      </c>
      <c r="H19" s="102">
        <v>31177.8</v>
      </c>
      <c r="I19" s="27"/>
      <c r="J19" s="30"/>
      <c r="K19" s="29"/>
      <c r="L19" s="30"/>
      <c r="M19" s="35"/>
      <c r="N19" s="30"/>
      <c r="O19" s="29"/>
      <c r="P19" s="29"/>
      <c r="Q19" s="30"/>
      <c r="R19" s="30"/>
      <c r="S19" s="31"/>
      <c r="T19" s="32"/>
      <c r="U19" s="33"/>
      <c r="V19" s="34"/>
      <c r="W19" s="34"/>
      <c r="X19" s="31"/>
      <c r="Y19" s="34"/>
      <c r="Z19" s="34"/>
      <c r="AA19" s="44"/>
      <c r="AB19" s="46"/>
    </row>
    <row r="20" spans="1:28" s="15" customFormat="1" ht="63" customHeight="1">
      <c r="A20" s="83" t="s">
        <v>163</v>
      </c>
      <c r="B20" s="186" t="s">
        <v>164</v>
      </c>
      <c r="C20" s="12"/>
      <c r="D20" s="13"/>
      <c r="E20" s="14"/>
      <c r="F20" s="86" t="s">
        <v>40</v>
      </c>
      <c r="G20" s="103" t="s">
        <v>85</v>
      </c>
      <c r="H20" s="102">
        <v>21645.54</v>
      </c>
      <c r="I20" s="27"/>
      <c r="J20" s="30"/>
      <c r="K20" s="29"/>
      <c r="L20" s="30"/>
      <c r="M20" s="35"/>
      <c r="N20" s="30"/>
      <c r="O20" s="29"/>
      <c r="P20" s="29"/>
      <c r="Q20" s="30"/>
      <c r="R20" s="30"/>
      <c r="S20" s="31"/>
      <c r="T20" s="32"/>
      <c r="U20" s="33"/>
      <c r="V20" s="34"/>
      <c r="W20" s="34"/>
      <c r="X20" s="31"/>
      <c r="Y20" s="34"/>
      <c r="Z20" s="34"/>
      <c r="AA20" s="44"/>
      <c r="AB20" s="46"/>
    </row>
    <row r="21" spans="1:28" s="15" customFormat="1" ht="24">
      <c r="A21" s="184">
        <v>5</v>
      </c>
      <c r="B21" s="185" t="s">
        <v>26</v>
      </c>
      <c r="C21" s="192"/>
      <c r="D21" s="191"/>
      <c r="E21" s="192"/>
      <c r="F21" s="205"/>
      <c r="G21" s="194"/>
      <c r="H21" s="194"/>
      <c r="I21" s="195"/>
      <c r="J21" s="203"/>
      <c r="K21" s="196"/>
      <c r="L21" s="196"/>
      <c r="M21" s="197"/>
      <c r="N21" s="196"/>
      <c r="O21" s="196"/>
      <c r="P21" s="196"/>
      <c r="Q21" s="196"/>
      <c r="R21" s="196"/>
      <c r="S21" s="199"/>
      <c r="T21" s="200"/>
      <c r="U21" s="201"/>
      <c r="V21" s="202"/>
      <c r="W21" s="202"/>
      <c r="X21" s="199"/>
      <c r="Y21" s="202"/>
      <c r="Z21" s="202"/>
      <c r="AA21" s="207"/>
      <c r="AB21" s="204"/>
    </row>
    <row r="22" spans="1:28" s="15" customFormat="1" ht="24">
      <c r="A22" s="83" t="s">
        <v>28</v>
      </c>
      <c r="B22" s="186" t="s">
        <v>125</v>
      </c>
      <c r="C22" s="12"/>
      <c r="D22" s="13"/>
      <c r="E22" s="14"/>
      <c r="F22" s="79" t="s">
        <v>40</v>
      </c>
      <c r="G22" s="103" t="s">
        <v>85</v>
      </c>
      <c r="H22" s="100">
        <v>1092522.03</v>
      </c>
      <c r="I22" s="27"/>
      <c r="J22" s="30"/>
      <c r="K22" s="29"/>
      <c r="L22" s="30"/>
      <c r="M22" s="35"/>
      <c r="N22" s="30"/>
      <c r="O22" s="29"/>
      <c r="P22" s="29"/>
      <c r="Q22" s="30"/>
      <c r="R22" s="30"/>
      <c r="S22" s="31" t="s">
        <v>56</v>
      </c>
      <c r="T22" s="32"/>
      <c r="U22" s="33"/>
      <c r="V22" s="34"/>
      <c r="W22" s="34" t="s">
        <v>56</v>
      </c>
      <c r="X22" s="31" t="s">
        <v>56</v>
      </c>
      <c r="Y22" s="34" t="s">
        <v>56</v>
      </c>
      <c r="Z22" s="34"/>
      <c r="AA22" s="44" t="s">
        <v>69</v>
      </c>
      <c r="AB22" s="46"/>
    </row>
    <row r="23" spans="1:28" s="15" customFormat="1" ht="24">
      <c r="A23" s="83" t="s">
        <v>29</v>
      </c>
      <c r="B23" s="186" t="s">
        <v>27</v>
      </c>
      <c r="C23" s="12"/>
      <c r="D23" s="13"/>
      <c r="E23" s="14"/>
      <c r="F23" s="79" t="s">
        <v>40</v>
      </c>
      <c r="G23" s="103" t="s">
        <v>85</v>
      </c>
      <c r="H23" s="101">
        <v>6724.64</v>
      </c>
      <c r="I23" s="27"/>
      <c r="J23" s="30"/>
      <c r="K23" s="29"/>
      <c r="L23" s="30"/>
      <c r="M23" s="35"/>
      <c r="N23" s="30"/>
      <c r="O23" s="29"/>
      <c r="P23" s="29"/>
      <c r="Q23" s="30"/>
      <c r="R23" s="30"/>
      <c r="S23" s="31" t="s">
        <v>56</v>
      </c>
      <c r="T23" s="32"/>
      <c r="U23" s="33"/>
      <c r="V23" s="34"/>
      <c r="W23" s="34" t="s">
        <v>56</v>
      </c>
      <c r="X23" s="31" t="s">
        <v>56</v>
      </c>
      <c r="Y23" s="34" t="s">
        <v>56</v>
      </c>
      <c r="Z23" s="34"/>
      <c r="AA23" s="44" t="s">
        <v>69</v>
      </c>
      <c r="AB23" s="46"/>
    </row>
    <row r="24" spans="1:28" s="15" customFormat="1" ht="24">
      <c r="A24" s="184">
        <v>6</v>
      </c>
      <c r="B24" s="185" t="s">
        <v>126</v>
      </c>
      <c r="C24" s="12"/>
      <c r="D24" s="13"/>
      <c r="E24" s="14"/>
      <c r="F24" s="80" t="s">
        <v>40</v>
      </c>
      <c r="G24" s="82" t="s">
        <v>85</v>
      </c>
      <c r="H24" s="82">
        <v>1990765.62</v>
      </c>
      <c r="I24" s="52"/>
      <c r="J24" s="72"/>
      <c r="K24" s="53"/>
      <c r="L24" s="53"/>
      <c r="M24" s="71"/>
      <c r="N24" s="53"/>
      <c r="O24" s="53" t="s">
        <v>127</v>
      </c>
      <c r="P24" s="53"/>
      <c r="Q24" s="53"/>
      <c r="R24" s="53"/>
      <c r="S24" s="54" t="s">
        <v>56</v>
      </c>
      <c r="T24" s="55"/>
      <c r="U24" s="56"/>
      <c r="V24" s="48"/>
      <c r="W24" s="48" t="s">
        <v>56</v>
      </c>
      <c r="X24" s="54" t="s">
        <v>56</v>
      </c>
      <c r="Y24" s="48" t="s">
        <v>56</v>
      </c>
      <c r="Z24" s="48"/>
      <c r="AA24" s="44"/>
      <c r="AB24" s="46"/>
    </row>
    <row r="25" spans="1:28" s="15" customFormat="1" ht="22.5">
      <c r="A25" s="219">
        <v>7</v>
      </c>
      <c r="B25" s="187" t="s">
        <v>128</v>
      </c>
      <c r="C25" s="59"/>
      <c r="D25" s="60"/>
      <c r="E25" s="61"/>
      <c r="F25" s="61" t="s">
        <v>40</v>
      </c>
      <c r="G25" s="157"/>
      <c r="H25" s="81">
        <v>583529.98</v>
      </c>
      <c r="I25" s="62"/>
      <c r="J25" s="63"/>
      <c r="K25" s="63"/>
      <c r="L25" s="64"/>
      <c r="M25" s="65"/>
      <c r="N25" s="65" t="s">
        <v>49</v>
      </c>
      <c r="O25" s="63" t="s">
        <v>127</v>
      </c>
      <c r="P25" s="64"/>
      <c r="Q25" s="63"/>
      <c r="R25" s="63"/>
      <c r="S25" s="66" t="s">
        <v>56</v>
      </c>
      <c r="T25" s="67"/>
      <c r="U25" s="68"/>
      <c r="V25" s="69"/>
      <c r="W25" s="69" t="s">
        <v>56</v>
      </c>
      <c r="X25" s="66" t="s">
        <v>56</v>
      </c>
      <c r="Y25" s="69" t="s">
        <v>56</v>
      </c>
      <c r="Z25" s="69"/>
      <c r="AA25" s="70" t="s">
        <v>72</v>
      </c>
      <c r="AB25" s="58"/>
    </row>
    <row r="26" spans="1:28" s="51" customFormat="1" ht="36">
      <c r="A26" s="184">
        <v>8</v>
      </c>
      <c r="B26" s="188" t="s">
        <v>138</v>
      </c>
      <c r="C26" s="190"/>
      <c r="D26" s="191"/>
      <c r="E26" s="192"/>
      <c r="F26" s="192"/>
      <c r="G26" s="193"/>
      <c r="H26" s="194"/>
      <c r="I26" s="195"/>
      <c r="J26" s="196"/>
      <c r="K26" s="196"/>
      <c r="L26" s="196"/>
      <c r="M26" s="197"/>
      <c r="N26" s="197"/>
      <c r="O26" s="196"/>
      <c r="P26" s="196"/>
      <c r="Q26" s="196"/>
      <c r="R26" s="198"/>
      <c r="S26" s="199"/>
      <c r="T26" s="200"/>
      <c r="U26" s="201"/>
      <c r="V26" s="202"/>
      <c r="W26" s="202"/>
      <c r="X26" s="199"/>
      <c r="Y26" s="202"/>
      <c r="Z26" s="202"/>
      <c r="AA26" s="203"/>
      <c r="AB26" s="204"/>
    </row>
    <row r="27" spans="1:28" s="107" customFormat="1" ht="16.5" customHeight="1">
      <c r="A27" s="83" t="s">
        <v>28</v>
      </c>
      <c r="B27" s="189" t="s">
        <v>129</v>
      </c>
      <c r="C27" s="96"/>
      <c r="D27" s="105" t="s">
        <v>130</v>
      </c>
      <c r="E27" s="84"/>
      <c r="F27" s="84" t="s">
        <v>40</v>
      </c>
      <c r="G27" s="158"/>
      <c r="H27" s="151">
        <v>61704</v>
      </c>
      <c r="I27" s="87"/>
      <c r="J27" s="88"/>
      <c r="K27" s="88"/>
      <c r="L27" s="88"/>
      <c r="M27" s="89"/>
      <c r="N27" s="89"/>
      <c r="O27" s="88" t="s">
        <v>131</v>
      </c>
      <c r="P27" s="88"/>
      <c r="Q27" s="88"/>
      <c r="R27" s="88"/>
      <c r="S27" s="90" t="s">
        <v>56</v>
      </c>
      <c r="T27" s="91"/>
      <c r="U27" s="92"/>
      <c r="V27" s="93"/>
      <c r="W27" s="93"/>
      <c r="X27" s="90" t="s">
        <v>56</v>
      </c>
      <c r="Y27" s="93" t="s">
        <v>56</v>
      </c>
      <c r="Z27" s="93"/>
      <c r="AA27" s="106"/>
      <c r="AB27" s="95"/>
    </row>
    <row r="28" spans="1:28" s="17" customFormat="1" ht="12">
      <c r="A28" s="220"/>
      <c r="B28" s="221" t="s">
        <v>16</v>
      </c>
      <c r="C28" s="222"/>
      <c r="D28" s="223"/>
      <c r="E28" s="224"/>
      <c r="F28" s="225"/>
      <c r="G28" s="226">
        <f>G10+G11</f>
        <v>2486000</v>
      </c>
      <c r="H28" s="226">
        <f>SUM(H10:H27)</f>
        <v>10635516.73</v>
      </c>
      <c r="I28" s="227"/>
      <c r="J28" s="228"/>
      <c r="K28" s="228"/>
      <c r="L28" s="228"/>
      <c r="M28" s="228"/>
      <c r="N28" s="227"/>
      <c r="O28" s="227"/>
      <c r="P28" s="227"/>
      <c r="Q28" s="228"/>
      <c r="R28" s="229"/>
      <c r="S28" s="229"/>
      <c r="T28" s="229"/>
      <c r="U28" s="229"/>
      <c r="V28" s="229"/>
      <c r="W28" s="230"/>
      <c r="X28" s="230"/>
      <c r="Y28" s="230"/>
      <c r="Z28" s="230"/>
      <c r="AA28" s="230"/>
      <c r="AB28" s="231"/>
    </row>
    <row r="29" spans="1:28" s="5" customFormat="1" ht="36">
      <c r="A29" s="216"/>
      <c r="B29" s="118" t="s">
        <v>165</v>
      </c>
      <c r="C29" s="119"/>
      <c r="D29" s="119"/>
      <c r="E29" s="119"/>
      <c r="F29" s="120"/>
      <c r="G29" s="152"/>
      <c r="H29" s="152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2"/>
      <c r="X29" s="122"/>
      <c r="Y29" s="122"/>
      <c r="Z29" s="122"/>
      <c r="AA29" s="122"/>
      <c r="AB29" s="125"/>
    </row>
    <row r="30" spans="1:28" s="15" customFormat="1" ht="56.25">
      <c r="A30" s="123">
        <v>1</v>
      </c>
      <c r="B30" s="108" t="s">
        <v>166</v>
      </c>
      <c r="C30" s="12" t="s">
        <v>62</v>
      </c>
      <c r="D30" s="109" t="s">
        <v>167</v>
      </c>
      <c r="E30" s="109" t="s">
        <v>168</v>
      </c>
      <c r="F30" s="104" t="s">
        <v>58</v>
      </c>
      <c r="G30" s="150">
        <v>408000</v>
      </c>
      <c r="H30" s="150">
        <v>87235.72</v>
      </c>
      <c r="I30" s="27">
        <v>1</v>
      </c>
      <c r="J30" s="110" t="s">
        <v>169</v>
      </c>
      <c r="K30" s="29" t="s">
        <v>170</v>
      </c>
      <c r="L30" s="30" t="s">
        <v>171</v>
      </c>
      <c r="M30" s="35" t="s">
        <v>172</v>
      </c>
      <c r="N30" s="35" t="s">
        <v>173</v>
      </c>
      <c r="O30" s="29" t="s">
        <v>174</v>
      </c>
      <c r="P30" s="29" t="s">
        <v>57</v>
      </c>
      <c r="Q30" s="30" t="s">
        <v>175</v>
      </c>
      <c r="R30" s="30" t="s">
        <v>55</v>
      </c>
      <c r="S30" s="31"/>
      <c r="T30" s="32" t="s">
        <v>176</v>
      </c>
      <c r="U30" s="33" t="s">
        <v>57</v>
      </c>
      <c r="V30" s="34"/>
      <c r="W30" s="34"/>
      <c r="X30" s="31" t="s">
        <v>57</v>
      </c>
      <c r="Y30" s="34" t="s">
        <v>57</v>
      </c>
      <c r="Z30" s="34" t="s">
        <v>57</v>
      </c>
      <c r="AA30" s="124"/>
      <c r="AB30" s="46"/>
    </row>
    <row r="31" spans="1:28" s="5" customFormat="1" ht="12" customHeight="1">
      <c r="A31" s="232"/>
      <c r="B31" s="221" t="s">
        <v>16</v>
      </c>
      <c r="C31" s="233"/>
      <c r="D31" s="234"/>
      <c r="E31" s="234"/>
      <c r="F31" s="235"/>
      <c r="G31" s="226">
        <f>SUM(G30)</f>
        <v>408000</v>
      </c>
      <c r="H31" s="236">
        <f>SUM(H30)</f>
        <v>87235.72</v>
      </c>
      <c r="I31" s="237"/>
      <c r="J31" s="238"/>
      <c r="K31" s="238"/>
      <c r="L31" s="238"/>
      <c r="M31" s="238"/>
      <c r="N31" s="237"/>
      <c r="O31" s="237"/>
      <c r="P31" s="237"/>
      <c r="Q31" s="238"/>
      <c r="R31" s="239"/>
      <c r="S31" s="239"/>
      <c r="T31" s="239"/>
      <c r="U31" s="239"/>
      <c r="V31" s="239"/>
      <c r="W31" s="240"/>
      <c r="X31" s="240"/>
      <c r="Y31" s="240"/>
      <c r="Z31" s="240"/>
      <c r="AA31" s="240"/>
      <c r="AB31" s="241"/>
    </row>
    <row r="32" spans="1:28" s="5" customFormat="1" ht="36">
      <c r="A32" s="216"/>
      <c r="B32" s="118" t="s">
        <v>177</v>
      </c>
      <c r="C32" s="119"/>
      <c r="D32" s="119"/>
      <c r="E32" s="119"/>
      <c r="F32" s="120"/>
      <c r="G32" s="152"/>
      <c r="H32" s="152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2"/>
      <c r="X32" s="122"/>
      <c r="Y32" s="122"/>
      <c r="Z32" s="122"/>
      <c r="AA32" s="122"/>
      <c r="AB32" s="130"/>
    </row>
    <row r="33" spans="1:28" s="5" customFormat="1" ht="45">
      <c r="A33" s="123">
        <v>1</v>
      </c>
      <c r="B33" s="108" t="s">
        <v>178</v>
      </c>
      <c r="C33" s="12" t="s">
        <v>179</v>
      </c>
      <c r="D33" s="109" t="s">
        <v>180</v>
      </c>
      <c r="E33" s="126" t="s">
        <v>181</v>
      </c>
      <c r="F33" s="128" t="s">
        <v>40</v>
      </c>
      <c r="G33" s="150" t="s">
        <v>85</v>
      </c>
      <c r="H33" s="142">
        <v>12591018.15</v>
      </c>
      <c r="I33" s="35" t="s">
        <v>182</v>
      </c>
      <c r="J33" s="30" t="s">
        <v>183</v>
      </c>
      <c r="K33" s="29" t="s">
        <v>76</v>
      </c>
      <c r="L33" s="29" t="s">
        <v>76</v>
      </c>
      <c r="M33" s="30" t="s">
        <v>43</v>
      </c>
      <c r="N33" s="30" t="s">
        <v>184</v>
      </c>
      <c r="O33" s="29" t="s">
        <v>185</v>
      </c>
      <c r="P33" s="29" t="s">
        <v>57</v>
      </c>
      <c r="Q33" s="30" t="s">
        <v>186</v>
      </c>
      <c r="R33" s="30" t="s">
        <v>55</v>
      </c>
      <c r="S33" s="31"/>
      <c r="T33" s="32" t="s">
        <v>187</v>
      </c>
      <c r="U33" s="33" t="s">
        <v>57</v>
      </c>
      <c r="V33" s="34"/>
      <c r="W33" s="34"/>
      <c r="X33" s="31" t="s">
        <v>57</v>
      </c>
      <c r="Y33" s="34" t="s">
        <v>57</v>
      </c>
      <c r="Z33" s="34" t="s">
        <v>57</v>
      </c>
      <c r="AA33" s="131"/>
      <c r="AB33" s="45"/>
    </row>
    <row r="34" spans="1:28" s="5" customFormat="1" ht="12">
      <c r="A34" s="123">
        <v>2</v>
      </c>
      <c r="B34" s="108" t="s">
        <v>188</v>
      </c>
      <c r="C34" s="12"/>
      <c r="D34" s="109"/>
      <c r="E34" s="109"/>
      <c r="F34" s="128" t="s">
        <v>40</v>
      </c>
      <c r="G34" s="150" t="s">
        <v>85</v>
      </c>
      <c r="H34" s="150" t="s">
        <v>85</v>
      </c>
      <c r="I34" s="27"/>
      <c r="J34" s="28"/>
      <c r="K34" s="29"/>
      <c r="L34" s="30"/>
      <c r="M34" s="30"/>
      <c r="N34" s="30"/>
      <c r="O34" s="29"/>
      <c r="P34" s="29"/>
      <c r="Q34" s="30"/>
      <c r="R34" s="30"/>
      <c r="S34" s="31"/>
      <c r="T34" s="32"/>
      <c r="U34" s="33"/>
      <c r="V34" s="34"/>
      <c r="W34" s="34"/>
      <c r="X34" s="31"/>
      <c r="Y34" s="34"/>
      <c r="Z34" s="34"/>
      <c r="AA34" s="131"/>
      <c r="AB34" s="45"/>
    </row>
    <row r="35" spans="1:28" s="5" customFormat="1" ht="12">
      <c r="A35" s="123">
        <v>3</v>
      </c>
      <c r="B35" s="108" t="s">
        <v>189</v>
      </c>
      <c r="C35" s="12"/>
      <c r="D35" s="109"/>
      <c r="E35" s="109"/>
      <c r="F35" s="128" t="s">
        <v>40</v>
      </c>
      <c r="G35" s="150" t="s">
        <v>85</v>
      </c>
      <c r="H35" s="150" t="s">
        <v>85</v>
      </c>
      <c r="I35" s="27"/>
      <c r="J35" s="27"/>
      <c r="K35" s="29"/>
      <c r="L35" s="30"/>
      <c r="M35" s="35"/>
      <c r="N35" s="35"/>
      <c r="O35" s="29"/>
      <c r="P35" s="29"/>
      <c r="Q35" s="30"/>
      <c r="R35" s="30"/>
      <c r="S35" s="31"/>
      <c r="T35" s="32"/>
      <c r="U35" s="33"/>
      <c r="V35" s="34"/>
      <c r="W35" s="34"/>
      <c r="X35" s="31"/>
      <c r="Y35" s="34"/>
      <c r="Z35" s="34"/>
      <c r="AA35" s="131"/>
      <c r="AB35" s="45"/>
    </row>
    <row r="36" spans="1:28" s="5" customFormat="1" ht="12">
      <c r="A36" s="123">
        <v>4</v>
      </c>
      <c r="B36" s="108" t="s">
        <v>190</v>
      </c>
      <c r="C36" s="12"/>
      <c r="D36" s="109"/>
      <c r="E36" s="109"/>
      <c r="F36" s="128" t="s">
        <v>40</v>
      </c>
      <c r="G36" s="150" t="s">
        <v>85</v>
      </c>
      <c r="H36" s="150" t="s">
        <v>85</v>
      </c>
      <c r="I36" s="27"/>
      <c r="J36" s="27"/>
      <c r="K36" s="29"/>
      <c r="L36" s="30"/>
      <c r="M36" s="35"/>
      <c r="N36" s="35"/>
      <c r="O36" s="29"/>
      <c r="P36" s="29"/>
      <c r="Q36" s="30"/>
      <c r="R36" s="30"/>
      <c r="S36" s="31"/>
      <c r="T36" s="32"/>
      <c r="U36" s="33"/>
      <c r="V36" s="34"/>
      <c r="W36" s="34"/>
      <c r="X36" s="31"/>
      <c r="Y36" s="34"/>
      <c r="Z36" s="34"/>
      <c r="AA36" s="131"/>
      <c r="AB36" s="45"/>
    </row>
    <row r="37" spans="1:28" s="5" customFormat="1" ht="35.25" customHeight="1">
      <c r="A37" s="123">
        <v>5</v>
      </c>
      <c r="B37" s="108" t="s">
        <v>191</v>
      </c>
      <c r="C37" s="12" t="s">
        <v>179</v>
      </c>
      <c r="D37" s="109" t="s">
        <v>192</v>
      </c>
      <c r="E37" s="109" t="s">
        <v>193</v>
      </c>
      <c r="F37" s="128" t="s">
        <v>58</v>
      </c>
      <c r="G37" s="159">
        <v>621000</v>
      </c>
      <c r="H37" s="150" t="s">
        <v>85</v>
      </c>
      <c r="I37" s="35" t="s">
        <v>182</v>
      </c>
      <c r="J37" s="35" t="s">
        <v>194</v>
      </c>
      <c r="K37" s="29" t="s">
        <v>76</v>
      </c>
      <c r="L37" s="30" t="s">
        <v>195</v>
      </c>
      <c r="M37" s="35" t="s">
        <v>196</v>
      </c>
      <c r="N37" s="30" t="s">
        <v>197</v>
      </c>
      <c r="O37" s="29" t="s">
        <v>185</v>
      </c>
      <c r="P37" s="29" t="s">
        <v>57</v>
      </c>
      <c r="Q37" s="30" t="s">
        <v>186</v>
      </c>
      <c r="R37" s="30" t="s">
        <v>55</v>
      </c>
      <c r="S37" s="31"/>
      <c r="T37" s="32" t="s">
        <v>187</v>
      </c>
      <c r="U37" s="33" t="s">
        <v>57</v>
      </c>
      <c r="V37" s="34"/>
      <c r="W37" s="34"/>
      <c r="X37" s="31" t="s">
        <v>57</v>
      </c>
      <c r="Y37" s="34" t="s">
        <v>57</v>
      </c>
      <c r="Z37" s="34" t="s">
        <v>57</v>
      </c>
      <c r="AA37" s="131"/>
      <c r="AB37" s="45"/>
    </row>
    <row r="38" spans="1:28" s="5" customFormat="1" ht="36">
      <c r="A38" s="123">
        <v>6</v>
      </c>
      <c r="B38" s="108" t="s">
        <v>198</v>
      </c>
      <c r="C38" s="12"/>
      <c r="D38" s="109"/>
      <c r="E38" s="109"/>
      <c r="F38" s="128" t="s">
        <v>40</v>
      </c>
      <c r="G38" s="150" t="s">
        <v>85</v>
      </c>
      <c r="H38" s="142">
        <v>209824.66</v>
      </c>
      <c r="I38" s="27"/>
      <c r="J38" s="27"/>
      <c r="K38" s="29"/>
      <c r="L38" s="30"/>
      <c r="M38" s="35"/>
      <c r="N38" s="35"/>
      <c r="O38" s="29"/>
      <c r="P38" s="29"/>
      <c r="Q38" s="30"/>
      <c r="R38" s="30"/>
      <c r="S38" s="31"/>
      <c r="T38" s="32"/>
      <c r="U38" s="33"/>
      <c r="V38" s="34"/>
      <c r="W38" s="34"/>
      <c r="X38" s="31"/>
      <c r="Y38" s="34"/>
      <c r="Z38" s="34"/>
      <c r="AA38" s="131"/>
      <c r="AB38" s="45"/>
    </row>
    <row r="39" spans="1:28" s="17" customFormat="1" ht="12" customHeight="1">
      <c r="A39" s="220"/>
      <c r="B39" s="221" t="s">
        <v>16</v>
      </c>
      <c r="C39" s="222"/>
      <c r="D39" s="224"/>
      <c r="E39" s="224"/>
      <c r="F39" s="242"/>
      <c r="G39" s="226">
        <f>SUM(G37:G38)</f>
        <v>621000</v>
      </c>
      <c r="H39" s="226">
        <f>SUM(H33:H38)</f>
        <v>12800842.81</v>
      </c>
      <c r="I39" s="227"/>
      <c r="J39" s="228"/>
      <c r="K39" s="228"/>
      <c r="L39" s="228"/>
      <c r="M39" s="228"/>
      <c r="N39" s="227"/>
      <c r="O39" s="227"/>
      <c r="P39" s="227"/>
      <c r="Q39" s="228"/>
      <c r="R39" s="229"/>
      <c r="S39" s="229"/>
      <c r="T39" s="229"/>
      <c r="U39" s="229"/>
      <c r="V39" s="229"/>
      <c r="W39" s="230"/>
      <c r="X39" s="230"/>
      <c r="Y39" s="230"/>
      <c r="Z39" s="230"/>
      <c r="AA39" s="230"/>
      <c r="AB39" s="231"/>
    </row>
    <row r="40" spans="1:28" s="6" customFormat="1" ht="36">
      <c r="A40" s="132"/>
      <c r="B40" s="133" t="s">
        <v>199</v>
      </c>
      <c r="C40" s="134"/>
      <c r="D40" s="134"/>
      <c r="E40" s="134"/>
      <c r="F40" s="135"/>
      <c r="G40" s="153"/>
      <c r="H40" s="153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7"/>
      <c r="X40" s="137"/>
      <c r="Y40" s="137"/>
      <c r="Z40" s="137"/>
      <c r="AA40" s="138"/>
      <c r="AB40" s="243"/>
    </row>
    <row r="41" spans="1:28" s="6" customFormat="1" ht="12.75" customHeight="1">
      <c r="A41" s="281">
        <v>1</v>
      </c>
      <c r="B41" s="282" t="s">
        <v>200</v>
      </c>
      <c r="C41" s="283" t="s">
        <v>62</v>
      </c>
      <c r="D41" s="284" t="s">
        <v>201</v>
      </c>
      <c r="E41" s="284" t="s">
        <v>202</v>
      </c>
      <c r="F41" s="285" t="s">
        <v>58</v>
      </c>
      <c r="G41" s="278">
        <v>376000</v>
      </c>
      <c r="H41" s="278" t="s">
        <v>85</v>
      </c>
      <c r="I41" s="279" t="s">
        <v>203</v>
      </c>
      <c r="J41" s="280" t="s">
        <v>204</v>
      </c>
      <c r="K41" s="277" t="s">
        <v>205</v>
      </c>
      <c r="L41" s="265" t="s">
        <v>206</v>
      </c>
      <c r="M41" s="275" t="s">
        <v>68</v>
      </c>
      <c r="N41" s="276" t="s">
        <v>207</v>
      </c>
      <c r="O41" s="139" t="s">
        <v>208</v>
      </c>
      <c r="P41" s="277" t="s">
        <v>57</v>
      </c>
      <c r="Q41" s="265" t="s">
        <v>209</v>
      </c>
      <c r="R41" s="265" t="s">
        <v>81</v>
      </c>
      <c r="S41" s="264" t="s">
        <v>210</v>
      </c>
      <c r="T41" s="272"/>
      <c r="U41" s="273" t="s">
        <v>57</v>
      </c>
      <c r="V41" s="274" t="s">
        <v>64</v>
      </c>
      <c r="W41" s="264" t="s">
        <v>211</v>
      </c>
      <c r="X41" s="264" t="s">
        <v>64</v>
      </c>
      <c r="Y41" s="264" t="s">
        <v>57</v>
      </c>
      <c r="Z41" s="264" t="s">
        <v>212</v>
      </c>
      <c r="AA41" s="265" t="s">
        <v>213</v>
      </c>
      <c r="AB41" s="140"/>
    </row>
    <row r="42" spans="1:28" s="6" customFormat="1" ht="12">
      <c r="A42" s="281"/>
      <c r="B42" s="282"/>
      <c r="C42" s="283"/>
      <c r="D42" s="284"/>
      <c r="E42" s="284"/>
      <c r="F42" s="285"/>
      <c r="G42" s="278"/>
      <c r="H42" s="278"/>
      <c r="I42" s="279"/>
      <c r="J42" s="280"/>
      <c r="K42" s="277"/>
      <c r="L42" s="265"/>
      <c r="M42" s="275"/>
      <c r="N42" s="276"/>
      <c r="O42" s="139"/>
      <c r="P42" s="277"/>
      <c r="Q42" s="265"/>
      <c r="R42" s="265"/>
      <c r="S42" s="264"/>
      <c r="T42" s="272"/>
      <c r="U42" s="273"/>
      <c r="V42" s="274"/>
      <c r="W42" s="264"/>
      <c r="X42" s="264"/>
      <c r="Y42" s="264"/>
      <c r="Z42" s="264"/>
      <c r="AA42" s="265"/>
      <c r="AB42" s="140"/>
    </row>
    <row r="43" spans="1:28" s="6" customFormat="1" ht="24" customHeight="1">
      <c r="A43" s="281"/>
      <c r="B43" s="282"/>
      <c r="C43" s="283"/>
      <c r="D43" s="284"/>
      <c r="E43" s="284"/>
      <c r="F43" s="285"/>
      <c r="G43" s="278"/>
      <c r="H43" s="278"/>
      <c r="I43" s="279"/>
      <c r="J43" s="280"/>
      <c r="K43" s="277"/>
      <c r="L43" s="265"/>
      <c r="M43" s="275"/>
      <c r="N43" s="276"/>
      <c r="O43" s="139"/>
      <c r="P43" s="277"/>
      <c r="Q43" s="265"/>
      <c r="R43" s="265"/>
      <c r="S43" s="264"/>
      <c r="T43" s="272"/>
      <c r="U43" s="273"/>
      <c r="V43" s="274"/>
      <c r="W43" s="264"/>
      <c r="X43" s="264"/>
      <c r="Y43" s="264"/>
      <c r="Z43" s="264"/>
      <c r="AA43" s="265"/>
      <c r="AB43" s="140"/>
    </row>
    <row r="44" spans="1:28" s="6" customFormat="1" ht="42.75" customHeight="1">
      <c r="A44" s="281"/>
      <c r="B44" s="282"/>
      <c r="C44" s="283"/>
      <c r="D44" s="284"/>
      <c r="E44" s="284"/>
      <c r="F44" s="285"/>
      <c r="G44" s="278"/>
      <c r="H44" s="278"/>
      <c r="I44" s="279"/>
      <c r="J44" s="280"/>
      <c r="K44" s="277"/>
      <c r="L44" s="265"/>
      <c r="M44" s="275"/>
      <c r="N44" s="276"/>
      <c r="O44" s="139"/>
      <c r="P44" s="277"/>
      <c r="Q44" s="265"/>
      <c r="R44" s="265"/>
      <c r="S44" s="264"/>
      <c r="T44" s="272"/>
      <c r="U44" s="273"/>
      <c r="V44" s="274"/>
      <c r="W44" s="264"/>
      <c r="X44" s="264"/>
      <c r="Y44" s="264"/>
      <c r="Z44" s="264"/>
      <c r="AA44" s="265"/>
      <c r="AB44" s="140"/>
    </row>
    <row r="45" spans="1:28" s="20" customFormat="1" ht="11.25" customHeight="1">
      <c r="A45" s="244"/>
      <c r="B45" s="245" t="s">
        <v>16</v>
      </c>
      <c r="C45" s="179"/>
      <c r="D45" s="78"/>
      <c r="E45" s="78"/>
      <c r="F45" s="246"/>
      <c r="G45" s="182">
        <f>SUM(G41:G44)</f>
        <v>376000</v>
      </c>
      <c r="H45" s="181"/>
      <c r="I45" s="78"/>
      <c r="J45" s="247"/>
      <c r="K45" s="247"/>
      <c r="L45" s="247"/>
      <c r="M45" s="247"/>
      <c r="N45" s="78"/>
      <c r="O45" s="78"/>
      <c r="P45" s="78"/>
      <c r="Q45" s="247"/>
      <c r="R45" s="248"/>
      <c r="S45" s="248"/>
      <c r="T45" s="248"/>
      <c r="U45" s="248"/>
      <c r="V45" s="248"/>
      <c r="W45" s="177"/>
      <c r="X45" s="177"/>
      <c r="Y45" s="177"/>
      <c r="Z45" s="177"/>
      <c r="AA45" s="177"/>
      <c r="AB45" s="249"/>
    </row>
    <row r="46" spans="1:28" s="5" customFormat="1" ht="36">
      <c r="A46" s="143"/>
      <c r="B46" s="144" t="s">
        <v>214</v>
      </c>
      <c r="C46" s="113"/>
      <c r="D46" s="113"/>
      <c r="E46" s="113"/>
      <c r="F46" s="114"/>
      <c r="G46" s="154"/>
      <c r="H46" s="154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6"/>
      <c r="X46" s="116"/>
      <c r="Y46" s="116"/>
      <c r="Z46" s="116"/>
      <c r="AA46" s="145"/>
      <c r="AB46" s="130"/>
    </row>
    <row r="47" spans="1:28" s="5" customFormat="1" ht="12">
      <c r="A47" s="123">
        <v>1</v>
      </c>
      <c r="B47" s="108" t="s">
        <v>215</v>
      </c>
      <c r="C47" s="12" t="s">
        <v>216</v>
      </c>
      <c r="D47" s="13" t="s">
        <v>217</v>
      </c>
      <c r="E47" s="109">
        <v>1700</v>
      </c>
      <c r="F47" s="104" t="s">
        <v>40</v>
      </c>
      <c r="G47" s="150" t="s">
        <v>85</v>
      </c>
      <c r="H47" s="142">
        <v>1129067.63</v>
      </c>
      <c r="I47" s="27">
        <v>3</v>
      </c>
      <c r="J47" s="28" t="s">
        <v>41</v>
      </c>
      <c r="K47" s="29" t="s">
        <v>218</v>
      </c>
      <c r="L47" s="30" t="s">
        <v>195</v>
      </c>
      <c r="M47" s="30" t="s">
        <v>43</v>
      </c>
      <c r="N47" s="35" t="s">
        <v>219</v>
      </c>
      <c r="O47" s="29" t="s">
        <v>220</v>
      </c>
      <c r="P47" s="29" t="s">
        <v>57</v>
      </c>
      <c r="Q47" s="30" t="s">
        <v>186</v>
      </c>
      <c r="R47" s="30" t="s">
        <v>55</v>
      </c>
      <c r="S47" s="31"/>
      <c r="T47" s="32"/>
      <c r="U47" s="33" t="s">
        <v>57</v>
      </c>
      <c r="V47" s="34"/>
      <c r="W47" s="34" t="s">
        <v>57</v>
      </c>
      <c r="X47" s="31" t="s">
        <v>57</v>
      </c>
      <c r="Y47" s="34" t="s">
        <v>57</v>
      </c>
      <c r="Z47" s="34" t="s">
        <v>57</v>
      </c>
      <c r="AA47" s="131"/>
      <c r="AB47" s="45"/>
    </row>
    <row r="48" spans="1:28" s="5" customFormat="1" ht="12">
      <c r="A48" s="123">
        <v>2</v>
      </c>
      <c r="B48" s="108" t="s">
        <v>221</v>
      </c>
      <c r="C48" s="12"/>
      <c r="D48" s="109"/>
      <c r="E48" s="109"/>
      <c r="F48" s="104" t="s">
        <v>40</v>
      </c>
      <c r="G48" s="150" t="s">
        <v>85</v>
      </c>
      <c r="H48" s="142">
        <v>7161.14</v>
      </c>
      <c r="I48" s="27"/>
      <c r="J48" s="27"/>
      <c r="K48" s="29"/>
      <c r="L48" s="30"/>
      <c r="M48" s="35"/>
      <c r="N48" s="35"/>
      <c r="O48" s="29"/>
      <c r="P48" s="29"/>
      <c r="Q48" s="30"/>
      <c r="R48" s="30"/>
      <c r="S48" s="31"/>
      <c r="T48" s="32"/>
      <c r="U48" s="33"/>
      <c r="V48" s="34"/>
      <c r="W48" s="34"/>
      <c r="X48" s="31"/>
      <c r="Y48" s="34"/>
      <c r="Z48" s="34"/>
      <c r="AA48" s="131"/>
      <c r="AB48" s="45"/>
    </row>
    <row r="49" spans="1:28" s="5" customFormat="1" ht="12">
      <c r="A49" s="123">
        <v>3</v>
      </c>
      <c r="B49" s="108" t="s">
        <v>222</v>
      </c>
      <c r="C49" s="12"/>
      <c r="D49" s="109"/>
      <c r="E49" s="109"/>
      <c r="F49" s="104" t="s">
        <v>40</v>
      </c>
      <c r="G49" s="150" t="s">
        <v>85</v>
      </c>
      <c r="H49" s="142">
        <v>303718.64</v>
      </c>
      <c r="I49" s="27"/>
      <c r="J49" s="27"/>
      <c r="K49" s="29"/>
      <c r="L49" s="30"/>
      <c r="M49" s="35"/>
      <c r="N49" s="35"/>
      <c r="O49" s="29"/>
      <c r="P49" s="29"/>
      <c r="Q49" s="30"/>
      <c r="R49" s="30"/>
      <c r="S49" s="31"/>
      <c r="T49" s="32"/>
      <c r="U49" s="33"/>
      <c r="V49" s="34"/>
      <c r="W49" s="34"/>
      <c r="X49" s="31"/>
      <c r="Y49" s="34"/>
      <c r="Z49" s="34"/>
      <c r="AA49" s="131"/>
      <c r="AB49" s="45"/>
    </row>
    <row r="50" spans="1:28" s="5" customFormat="1" ht="12">
      <c r="A50" s="123">
        <v>4</v>
      </c>
      <c r="B50" s="108" t="s">
        <v>223</v>
      </c>
      <c r="C50" s="12"/>
      <c r="D50" s="109"/>
      <c r="E50" s="109"/>
      <c r="F50" s="104" t="s">
        <v>40</v>
      </c>
      <c r="G50" s="150" t="s">
        <v>85</v>
      </c>
      <c r="H50" s="142">
        <v>20413</v>
      </c>
      <c r="I50" s="27"/>
      <c r="J50" s="27"/>
      <c r="K50" s="29"/>
      <c r="L50" s="30"/>
      <c r="M50" s="35"/>
      <c r="N50" s="35"/>
      <c r="O50" s="29"/>
      <c r="P50" s="29"/>
      <c r="Q50" s="30"/>
      <c r="R50" s="30"/>
      <c r="S50" s="31"/>
      <c r="T50" s="32"/>
      <c r="U50" s="33"/>
      <c r="V50" s="34"/>
      <c r="W50" s="34"/>
      <c r="X50" s="31"/>
      <c r="Y50" s="34"/>
      <c r="Z50" s="34"/>
      <c r="AA50" s="131"/>
      <c r="AB50" s="45"/>
    </row>
    <row r="51" spans="1:28" s="5" customFormat="1" ht="12">
      <c r="A51" s="123">
        <v>5</v>
      </c>
      <c r="B51" s="108" t="s">
        <v>224</v>
      </c>
      <c r="C51" s="12"/>
      <c r="D51" s="109"/>
      <c r="E51" s="109"/>
      <c r="F51" s="104" t="s">
        <v>40</v>
      </c>
      <c r="G51" s="150" t="s">
        <v>85</v>
      </c>
      <c r="H51" s="142">
        <v>112439.43</v>
      </c>
      <c r="I51" s="27"/>
      <c r="J51" s="27"/>
      <c r="K51" s="29"/>
      <c r="L51" s="30"/>
      <c r="M51" s="35"/>
      <c r="N51" s="35"/>
      <c r="O51" s="29"/>
      <c r="P51" s="29"/>
      <c r="Q51" s="30"/>
      <c r="R51" s="30"/>
      <c r="S51" s="31"/>
      <c r="T51" s="32"/>
      <c r="U51" s="33"/>
      <c r="V51" s="34"/>
      <c r="W51" s="34"/>
      <c r="X51" s="31"/>
      <c r="Y51" s="34"/>
      <c r="Z51" s="34"/>
      <c r="AA51" s="131"/>
      <c r="AB51" s="45"/>
    </row>
    <row r="52" spans="1:28" s="17" customFormat="1" ht="12">
      <c r="A52" s="220"/>
      <c r="B52" s="221" t="s">
        <v>16</v>
      </c>
      <c r="C52" s="222"/>
      <c r="D52" s="224"/>
      <c r="E52" s="224"/>
      <c r="F52" s="242"/>
      <c r="G52" s="250"/>
      <c r="H52" s="226">
        <f>SUM(H47:H51)</f>
        <v>1572799.8399999996</v>
      </c>
      <c r="I52" s="227"/>
      <c r="J52" s="228"/>
      <c r="K52" s="228"/>
      <c r="L52" s="228"/>
      <c r="M52" s="228"/>
      <c r="N52" s="227"/>
      <c r="O52" s="227"/>
      <c r="P52" s="227"/>
      <c r="Q52" s="228"/>
      <c r="R52" s="229"/>
      <c r="S52" s="229"/>
      <c r="T52" s="229"/>
      <c r="U52" s="229"/>
      <c r="V52" s="229"/>
      <c r="W52" s="230"/>
      <c r="X52" s="230"/>
      <c r="Y52" s="230"/>
      <c r="Z52" s="230"/>
      <c r="AA52" s="230"/>
      <c r="AB52" s="231"/>
    </row>
    <row r="53" spans="1:28" s="5" customFormat="1" ht="36">
      <c r="A53" s="143"/>
      <c r="B53" s="144" t="s">
        <v>225</v>
      </c>
      <c r="C53" s="113"/>
      <c r="D53" s="113"/>
      <c r="E53" s="113"/>
      <c r="F53" s="146"/>
      <c r="G53" s="155"/>
      <c r="H53" s="15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6"/>
      <c r="X53" s="116"/>
      <c r="Y53" s="116"/>
      <c r="Z53" s="116"/>
      <c r="AA53" s="116"/>
      <c r="AB53" s="125"/>
    </row>
    <row r="54" spans="1:28" s="5" customFormat="1" ht="48" customHeight="1">
      <c r="A54" s="123">
        <v>1</v>
      </c>
      <c r="B54" s="108" t="s">
        <v>226</v>
      </c>
      <c r="C54" s="12"/>
      <c r="D54" s="109" t="s">
        <v>227</v>
      </c>
      <c r="E54" s="109"/>
      <c r="F54" s="104" t="s">
        <v>40</v>
      </c>
      <c r="G54" s="150" t="s">
        <v>85</v>
      </c>
      <c r="H54" s="147">
        <v>991769.66</v>
      </c>
      <c r="I54" s="27"/>
      <c r="J54" s="27" t="s">
        <v>228</v>
      </c>
      <c r="K54" s="29" t="s">
        <v>229</v>
      </c>
      <c r="L54" s="30"/>
      <c r="M54" s="35" t="s">
        <v>230</v>
      </c>
      <c r="N54" s="35" t="s">
        <v>197</v>
      </c>
      <c r="O54" s="29" t="s">
        <v>231</v>
      </c>
      <c r="P54" s="29" t="s">
        <v>57</v>
      </c>
      <c r="Q54" s="30"/>
      <c r="R54" s="30" t="s">
        <v>232</v>
      </c>
      <c r="S54" s="31" t="s">
        <v>233</v>
      </c>
      <c r="T54" s="32"/>
      <c r="U54" s="33" t="s">
        <v>57</v>
      </c>
      <c r="V54" s="34"/>
      <c r="W54" s="34" t="s">
        <v>57</v>
      </c>
      <c r="X54" s="31" t="s">
        <v>57</v>
      </c>
      <c r="Y54" s="34" t="s">
        <v>57</v>
      </c>
      <c r="Z54" s="34" t="s">
        <v>57</v>
      </c>
      <c r="AA54" s="131"/>
      <c r="AB54" s="45"/>
    </row>
    <row r="55" spans="1:28" s="5" customFormat="1" ht="33.75" customHeight="1">
      <c r="A55" s="123">
        <v>2</v>
      </c>
      <c r="B55" s="108" t="s">
        <v>234</v>
      </c>
      <c r="C55" s="12"/>
      <c r="D55" s="109" t="s">
        <v>235</v>
      </c>
      <c r="E55" s="109"/>
      <c r="F55" s="104" t="s">
        <v>40</v>
      </c>
      <c r="G55" s="150" t="s">
        <v>85</v>
      </c>
      <c r="H55" s="147">
        <v>1672573.32</v>
      </c>
      <c r="I55" s="27"/>
      <c r="J55" s="27" t="s">
        <v>228</v>
      </c>
      <c r="K55" s="29" t="s">
        <v>229</v>
      </c>
      <c r="L55" s="30"/>
      <c r="M55" s="35" t="s">
        <v>236</v>
      </c>
      <c r="N55" s="35" t="s">
        <v>197</v>
      </c>
      <c r="O55" s="29" t="s">
        <v>231</v>
      </c>
      <c r="P55" s="29" t="s">
        <v>57</v>
      </c>
      <c r="Q55" s="30"/>
      <c r="R55" s="30" t="s">
        <v>232</v>
      </c>
      <c r="S55" s="31" t="s">
        <v>233</v>
      </c>
      <c r="T55" s="32"/>
      <c r="U55" s="33" t="s">
        <v>57</v>
      </c>
      <c r="V55" s="34"/>
      <c r="W55" s="34" t="s">
        <v>57</v>
      </c>
      <c r="X55" s="31" t="s">
        <v>57</v>
      </c>
      <c r="Y55" s="34" t="s">
        <v>57</v>
      </c>
      <c r="Z55" s="34" t="s">
        <v>57</v>
      </c>
      <c r="AA55" s="131"/>
      <c r="AB55" s="45"/>
    </row>
    <row r="56" spans="1:28" s="5" customFormat="1" ht="22.5">
      <c r="A56" s="123">
        <v>3</v>
      </c>
      <c r="B56" s="108" t="s">
        <v>237</v>
      </c>
      <c r="C56" s="12"/>
      <c r="D56" s="109" t="s">
        <v>238</v>
      </c>
      <c r="E56" s="109"/>
      <c r="F56" s="104" t="s">
        <v>40</v>
      </c>
      <c r="G56" s="150" t="s">
        <v>85</v>
      </c>
      <c r="H56" s="147">
        <v>7542.27</v>
      </c>
      <c r="I56" s="27"/>
      <c r="J56" s="27"/>
      <c r="K56" s="29"/>
      <c r="L56" s="30"/>
      <c r="M56" s="35"/>
      <c r="N56" s="35"/>
      <c r="O56" s="29"/>
      <c r="P56" s="29"/>
      <c r="Q56" s="30"/>
      <c r="R56" s="30"/>
      <c r="S56" s="31" t="s">
        <v>233</v>
      </c>
      <c r="T56" s="32"/>
      <c r="U56" s="33"/>
      <c r="V56" s="34"/>
      <c r="W56" s="34" t="s">
        <v>57</v>
      </c>
      <c r="X56" s="31" t="s">
        <v>57</v>
      </c>
      <c r="Y56" s="34" t="s">
        <v>57</v>
      </c>
      <c r="Z56" s="34"/>
      <c r="AA56" s="131"/>
      <c r="AB56" s="45"/>
    </row>
    <row r="57" spans="1:28" s="5" customFormat="1" ht="22.5">
      <c r="A57" s="123">
        <v>4</v>
      </c>
      <c r="B57" s="108" t="s">
        <v>221</v>
      </c>
      <c r="C57" s="12"/>
      <c r="D57" s="109" t="s">
        <v>239</v>
      </c>
      <c r="E57" s="109"/>
      <c r="F57" s="104" t="s">
        <v>40</v>
      </c>
      <c r="G57" s="150" t="s">
        <v>85</v>
      </c>
      <c r="H57" s="147">
        <v>36542.2</v>
      </c>
      <c r="I57" s="27"/>
      <c r="J57" s="27"/>
      <c r="K57" s="29"/>
      <c r="L57" s="30"/>
      <c r="M57" s="35"/>
      <c r="N57" s="35"/>
      <c r="O57" s="29"/>
      <c r="P57" s="29"/>
      <c r="Q57" s="30"/>
      <c r="R57" s="30"/>
      <c r="S57" s="31" t="s">
        <v>233</v>
      </c>
      <c r="T57" s="32"/>
      <c r="U57" s="33"/>
      <c r="V57" s="34"/>
      <c r="W57" s="34"/>
      <c r="X57" s="31"/>
      <c r="Y57" s="34"/>
      <c r="Z57" s="34"/>
      <c r="AA57" s="131"/>
      <c r="AB57" s="45"/>
    </row>
    <row r="58" spans="1:28" s="5" customFormat="1" ht="22.5">
      <c r="A58" s="123">
        <v>5</v>
      </c>
      <c r="B58" s="108" t="s">
        <v>240</v>
      </c>
      <c r="C58" s="12"/>
      <c r="D58" s="109" t="s">
        <v>235</v>
      </c>
      <c r="E58" s="109"/>
      <c r="F58" s="104" t="s">
        <v>40</v>
      </c>
      <c r="G58" s="150" t="s">
        <v>85</v>
      </c>
      <c r="H58" s="147">
        <v>233685.03</v>
      </c>
      <c r="I58" s="27"/>
      <c r="J58" s="27" t="s">
        <v>228</v>
      </c>
      <c r="K58" s="29" t="s">
        <v>229</v>
      </c>
      <c r="L58" s="30"/>
      <c r="M58" s="35" t="s">
        <v>43</v>
      </c>
      <c r="N58" s="35" t="s">
        <v>197</v>
      </c>
      <c r="O58" s="29"/>
      <c r="P58" s="29" t="s">
        <v>57</v>
      </c>
      <c r="Q58" s="30"/>
      <c r="R58" s="30" t="s">
        <v>232</v>
      </c>
      <c r="S58" s="31" t="s">
        <v>233</v>
      </c>
      <c r="T58" s="32"/>
      <c r="U58" s="33" t="s">
        <v>57</v>
      </c>
      <c r="V58" s="34"/>
      <c r="W58" s="34" t="s">
        <v>57</v>
      </c>
      <c r="X58" s="31" t="s">
        <v>57</v>
      </c>
      <c r="Y58" s="34" t="s">
        <v>57</v>
      </c>
      <c r="Z58" s="34" t="s">
        <v>57</v>
      </c>
      <c r="AA58" s="131"/>
      <c r="AB58" s="45"/>
    </row>
    <row r="59" spans="1:28" s="5" customFormat="1" ht="32.25" customHeight="1">
      <c r="A59" s="123">
        <v>6</v>
      </c>
      <c r="B59" s="108" t="s">
        <v>241</v>
      </c>
      <c r="C59" s="12"/>
      <c r="D59" s="109" t="s">
        <v>235</v>
      </c>
      <c r="E59" s="109"/>
      <c r="F59" s="104" t="s">
        <v>40</v>
      </c>
      <c r="G59" s="150" t="s">
        <v>85</v>
      </c>
      <c r="H59" s="147">
        <v>4453323.62</v>
      </c>
      <c r="I59" s="27"/>
      <c r="J59" s="27" t="s">
        <v>228</v>
      </c>
      <c r="K59" s="29" t="s">
        <v>229</v>
      </c>
      <c r="L59" s="30"/>
      <c r="M59" s="35" t="s">
        <v>43</v>
      </c>
      <c r="N59" s="35" t="s">
        <v>197</v>
      </c>
      <c r="O59" s="29"/>
      <c r="P59" s="29" t="s">
        <v>57</v>
      </c>
      <c r="Q59" s="30"/>
      <c r="R59" s="30" t="s">
        <v>232</v>
      </c>
      <c r="S59" s="31" t="s">
        <v>233</v>
      </c>
      <c r="T59" s="32"/>
      <c r="U59" s="33" t="s">
        <v>57</v>
      </c>
      <c r="V59" s="34"/>
      <c r="W59" s="34" t="s">
        <v>57</v>
      </c>
      <c r="X59" s="31" t="s">
        <v>57</v>
      </c>
      <c r="Y59" s="34" t="s">
        <v>57</v>
      </c>
      <c r="Z59" s="34" t="s">
        <v>57</v>
      </c>
      <c r="AA59" s="131"/>
      <c r="AB59" s="45"/>
    </row>
    <row r="60" spans="1:28" s="5" customFormat="1" ht="22.5">
      <c r="A60" s="123">
        <v>7</v>
      </c>
      <c r="B60" s="108" t="s">
        <v>243</v>
      </c>
      <c r="C60" s="12"/>
      <c r="D60" s="109" t="s">
        <v>242</v>
      </c>
      <c r="E60" s="109"/>
      <c r="F60" s="104" t="s">
        <v>40</v>
      </c>
      <c r="G60" s="150" t="s">
        <v>85</v>
      </c>
      <c r="H60" s="147">
        <v>19947</v>
      </c>
      <c r="I60" s="27"/>
      <c r="J60" s="27" t="s">
        <v>228</v>
      </c>
      <c r="K60" s="29"/>
      <c r="L60" s="30"/>
      <c r="M60" s="35" t="s">
        <v>154</v>
      </c>
      <c r="N60" s="35" t="s">
        <v>244</v>
      </c>
      <c r="O60" s="29"/>
      <c r="P60" s="29"/>
      <c r="Q60" s="30"/>
      <c r="R60" s="30"/>
      <c r="S60" s="31" t="s">
        <v>233</v>
      </c>
      <c r="T60" s="32"/>
      <c r="U60" s="33" t="s">
        <v>57</v>
      </c>
      <c r="V60" s="34"/>
      <c r="W60" s="34"/>
      <c r="X60" s="31" t="s">
        <v>57</v>
      </c>
      <c r="Y60" s="34" t="s">
        <v>57</v>
      </c>
      <c r="Z60" s="34"/>
      <c r="AA60" s="131"/>
      <c r="AB60" s="45"/>
    </row>
    <row r="61" spans="1:28" s="17" customFormat="1" ht="12">
      <c r="A61" s="220"/>
      <c r="B61" s="221" t="s">
        <v>16</v>
      </c>
      <c r="C61" s="222"/>
      <c r="D61" s="224"/>
      <c r="E61" s="224"/>
      <c r="F61" s="242"/>
      <c r="G61" s="250"/>
      <c r="H61" s="251">
        <f>SUM(H54:H60)</f>
        <v>7415383.1</v>
      </c>
      <c r="I61" s="227"/>
      <c r="J61" s="228"/>
      <c r="K61" s="228"/>
      <c r="L61" s="228"/>
      <c r="M61" s="228"/>
      <c r="N61" s="227"/>
      <c r="O61" s="227"/>
      <c r="P61" s="227"/>
      <c r="Q61" s="228"/>
      <c r="R61" s="229"/>
      <c r="S61" s="229"/>
      <c r="T61" s="229"/>
      <c r="U61" s="229"/>
      <c r="V61" s="229"/>
      <c r="W61" s="230"/>
      <c r="X61" s="230"/>
      <c r="Y61" s="230"/>
      <c r="Z61" s="230"/>
      <c r="AA61" s="230"/>
      <c r="AB61" s="231"/>
    </row>
    <row r="62" spans="1:28" s="117" customFormat="1" ht="36">
      <c r="A62" s="143"/>
      <c r="B62" s="144" t="s">
        <v>245</v>
      </c>
      <c r="C62" s="113"/>
      <c r="D62" s="113"/>
      <c r="E62" s="113"/>
      <c r="F62" s="146"/>
      <c r="G62" s="155"/>
      <c r="H62" s="15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6"/>
      <c r="X62" s="116"/>
      <c r="Y62" s="116"/>
      <c r="Z62" s="116"/>
      <c r="AA62" s="145"/>
      <c r="AB62" s="125"/>
    </row>
    <row r="63" spans="1:28" s="5" customFormat="1" ht="24">
      <c r="A63" s="252">
        <v>1</v>
      </c>
      <c r="B63" s="129" t="s">
        <v>246</v>
      </c>
      <c r="C63" s="112" t="s">
        <v>247</v>
      </c>
      <c r="D63" s="166" t="s">
        <v>248</v>
      </c>
      <c r="E63" s="167" t="s">
        <v>249</v>
      </c>
      <c r="F63" s="168" t="s">
        <v>40</v>
      </c>
      <c r="G63" s="169" t="s">
        <v>85</v>
      </c>
      <c r="H63" s="170">
        <v>4800000</v>
      </c>
      <c r="I63" s="27">
        <v>3</v>
      </c>
      <c r="J63" s="27" t="s">
        <v>41</v>
      </c>
      <c r="K63" s="29" t="s">
        <v>42</v>
      </c>
      <c r="L63" s="29" t="s">
        <v>42</v>
      </c>
      <c r="M63" s="35" t="s">
        <v>43</v>
      </c>
      <c r="N63" s="266" t="s">
        <v>250</v>
      </c>
      <c r="O63" s="267" t="s">
        <v>251</v>
      </c>
      <c r="P63" s="29" t="s">
        <v>57</v>
      </c>
      <c r="Q63" s="30" t="s">
        <v>57</v>
      </c>
      <c r="R63" s="30" t="s">
        <v>55</v>
      </c>
      <c r="S63" s="31" t="s">
        <v>252</v>
      </c>
      <c r="T63" s="32"/>
      <c r="U63" s="33" t="s">
        <v>57</v>
      </c>
      <c r="V63" s="34"/>
      <c r="W63" s="34" t="s">
        <v>57</v>
      </c>
      <c r="X63" s="31" t="s">
        <v>57</v>
      </c>
      <c r="Y63" s="34" t="s">
        <v>57</v>
      </c>
      <c r="Z63" s="34" t="s">
        <v>57</v>
      </c>
      <c r="AA63" s="131"/>
      <c r="AB63" s="45"/>
    </row>
    <row r="64" spans="1:28" s="5" customFormat="1" ht="12">
      <c r="A64" s="253">
        <v>2</v>
      </c>
      <c r="B64" s="254" t="s">
        <v>253</v>
      </c>
      <c r="C64" s="255" t="s">
        <v>247</v>
      </c>
      <c r="D64" s="13" t="s">
        <v>254</v>
      </c>
      <c r="E64" s="163"/>
      <c r="F64" s="165"/>
      <c r="G64" s="164"/>
      <c r="H64" s="162"/>
      <c r="I64" s="27">
        <v>1</v>
      </c>
      <c r="J64" s="27" t="s">
        <v>255</v>
      </c>
      <c r="K64" s="29" t="s">
        <v>154</v>
      </c>
      <c r="L64" s="30" t="s">
        <v>256</v>
      </c>
      <c r="M64" s="35" t="s">
        <v>154</v>
      </c>
      <c r="N64" s="266"/>
      <c r="O64" s="267"/>
      <c r="P64" s="29" t="s">
        <v>57</v>
      </c>
      <c r="Q64" s="30" t="s">
        <v>57</v>
      </c>
      <c r="R64" s="30" t="s">
        <v>55</v>
      </c>
      <c r="S64" s="31" t="s">
        <v>252</v>
      </c>
      <c r="T64" s="32"/>
      <c r="U64" s="33" t="s">
        <v>57</v>
      </c>
      <c r="V64" s="34"/>
      <c r="W64" s="34" t="s">
        <v>57</v>
      </c>
      <c r="X64" s="31" t="s">
        <v>57</v>
      </c>
      <c r="Y64" s="34" t="s">
        <v>57</v>
      </c>
      <c r="Z64" s="34" t="s">
        <v>57</v>
      </c>
      <c r="AA64" s="131"/>
      <c r="AB64" s="45"/>
    </row>
    <row r="65" spans="2:28" s="17" customFormat="1" ht="12">
      <c r="B65" s="111" t="s">
        <v>16</v>
      </c>
      <c r="C65" s="18"/>
      <c r="D65" s="19"/>
      <c r="E65" s="19"/>
      <c r="F65" s="75"/>
      <c r="G65" s="160"/>
      <c r="H65" s="148">
        <v>4800000</v>
      </c>
      <c r="I65" s="36"/>
      <c r="J65" s="37"/>
      <c r="K65" s="37"/>
      <c r="L65" s="37"/>
      <c r="M65" s="37"/>
      <c r="N65" s="36"/>
      <c r="O65" s="36"/>
      <c r="P65" s="36"/>
      <c r="Q65" s="37"/>
      <c r="R65" s="38"/>
      <c r="S65" s="38"/>
      <c r="T65" s="38"/>
      <c r="U65" s="38"/>
      <c r="V65" s="38"/>
      <c r="W65" s="39"/>
      <c r="X65" s="39"/>
      <c r="Y65" s="39"/>
      <c r="Z65" s="39"/>
      <c r="AA65" s="39"/>
      <c r="AB65" s="99"/>
    </row>
    <row r="66" spans="2:28" s="17" customFormat="1" ht="12">
      <c r="B66" s="127"/>
      <c r="C66" s="18"/>
      <c r="D66" s="19"/>
      <c r="E66" s="19"/>
      <c r="F66" s="75"/>
      <c r="G66" s="160"/>
      <c r="H66" s="172"/>
      <c r="I66" s="36"/>
      <c r="J66" s="37"/>
      <c r="K66" s="37"/>
      <c r="L66" s="37"/>
      <c r="M66" s="37"/>
      <c r="N66" s="36"/>
      <c r="O66" s="36"/>
      <c r="P66" s="36"/>
      <c r="Q66" s="37"/>
      <c r="R66" s="38"/>
      <c r="S66" s="38"/>
      <c r="T66" s="38"/>
      <c r="U66" s="38"/>
      <c r="V66" s="38"/>
      <c r="W66" s="39"/>
      <c r="X66" s="39"/>
      <c r="Y66" s="39"/>
      <c r="Z66" s="39"/>
      <c r="AA66" s="39"/>
      <c r="AB66" s="99"/>
    </row>
    <row r="67" spans="1:28" s="174" customFormat="1" ht="18.75" customHeight="1">
      <c r="A67" s="268" t="s">
        <v>95</v>
      </c>
      <c r="B67" s="269"/>
      <c r="C67" s="269"/>
      <c r="D67" s="269"/>
      <c r="E67" s="269"/>
      <c r="F67" s="270"/>
      <c r="G67" s="175">
        <f>G28+G31+G39+G45</f>
        <v>3891000</v>
      </c>
      <c r="H67" s="176">
        <f>H28+H31+H39+H52+H61+H65</f>
        <v>37311778.2</v>
      </c>
      <c r="I67" s="271"/>
      <c r="J67" s="271"/>
      <c r="K67" s="271"/>
      <c r="L67" s="271"/>
      <c r="M67" s="271"/>
      <c r="N67" s="271"/>
      <c r="O67" s="173"/>
      <c r="P67" s="173"/>
      <c r="Q67" s="271"/>
      <c r="R67" s="271"/>
      <c r="S67" s="271"/>
      <c r="T67" s="271"/>
      <c r="U67" s="271"/>
      <c r="V67" s="271"/>
      <c r="W67" s="173"/>
      <c r="X67" s="173"/>
      <c r="Y67" s="271"/>
      <c r="Z67" s="271"/>
      <c r="AA67" s="271"/>
      <c r="AB67" s="271"/>
    </row>
    <row r="68" spans="6:22" s="6" customFormat="1" ht="12">
      <c r="F68" s="76"/>
      <c r="G68" s="156"/>
      <c r="H68" s="156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</row>
    <row r="69" spans="6:22" s="6" customFormat="1" ht="12">
      <c r="F69" s="76"/>
      <c r="G69" s="156"/>
      <c r="H69" s="156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</row>
    <row r="70" spans="1:28" s="6" customFormat="1" ht="16.5" thickBot="1">
      <c r="A70" s="209" t="s">
        <v>103</v>
      </c>
      <c r="B70" s="256"/>
      <c r="C70" s="335" t="s">
        <v>105</v>
      </c>
      <c r="D70" s="335"/>
      <c r="E70" s="335"/>
      <c r="F70" s="335"/>
      <c r="G70" s="335"/>
      <c r="H70" s="257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6"/>
      <c r="X70" s="256"/>
      <c r="Y70" s="256"/>
      <c r="Z70" s="256"/>
      <c r="AA70" s="256"/>
      <c r="AB70" s="259"/>
    </row>
    <row r="71" spans="1:28" s="3" customFormat="1" ht="36.75" customHeight="1" thickBot="1">
      <c r="A71" s="331" t="s">
        <v>0</v>
      </c>
      <c r="B71" s="289" t="s">
        <v>1</v>
      </c>
      <c r="C71" s="289" t="s">
        <v>90</v>
      </c>
      <c r="D71" s="289" t="s">
        <v>2</v>
      </c>
      <c r="E71" s="292" t="s">
        <v>14</v>
      </c>
      <c r="F71" s="295" t="s">
        <v>93</v>
      </c>
      <c r="G71" s="339" t="s">
        <v>58</v>
      </c>
      <c r="H71" s="336" t="s">
        <v>94</v>
      </c>
      <c r="I71" s="298" t="s">
        <v>99</v>
      </c>
      <c r="J71" s="298" t="s">
        <v>91</v>
      </c>
      <c r="K71" s="298" t="s">
        <v>92</v>
      </c>
      <c r="L71" s="298" t="s">
        <v>98</v>
      </c>
      <c r="M71" s="298" t="s">
        <v>97</v>
      </c>
      <c r="N71" s="289" t="s">
        <v>96</v>
      </c>
      <c r="O71" s="301" t="s">
        <v>86</v>
      </c>
      <c r="P71" s="301" t="s">
        <v>87</v>
      </c>
      <c r="Q71" s="301" t="s">
        <v>88</v>
      </c>
      <c r="R71" s="313" t="s">
        <v>89</v>
      </c>
      <c r="S71" s="328" t="s">
        <v>3</v>
      </c>
      <c r="T71" s="329"/>
      <c r="U71" s="326" t="s">
        <v>4</v>
      </c>
      <c r="V71" s="327"/>
      <c r="W71" s="307" t="s">
        <v>100</v>
      </c>
      <c r="X71" s="308"/>
      <c r="Y71" s="309"/>
      <c r="Z71" s="26" t="s">
        <v>5</v>
      </c>
      <c r="AA71" s="286" t="s">
        <v>15</v>
      </c>
      <c r="AB71" s="330" t="s">
        <v>101</v>
      </c>
    </row>
    <row r="72" spans="1:28" s="4" customFormat="1" ht="13.5" customHeight="1" thickBot="1">
      <c r="A72" s="332"/>
      <c r="B72" s="290"/>
      <c r="C72" s="290"/>
      <c r="D72" s="290"/>
      <c r="E72" s="293"/>
      <c r="F72" s="296"/>
      <c r="G72" s="340"/>
      <c r="H72" s="337"/>
      <c r="I72" s="299"/>
      <c r="J72" s="299"/>
      <c r="K72" s="299"/>
      <c r="L72" s="299"/>
      <c r="M72" s="299"/>
      <c r="N72" s="290"/>
      <c r="O72" s="302"/>
      <c r="P72" s="302"/>
      <c r="Q72" s="302"/>
      <c r="R72" s="314"/>
      <c r="S72" s="318" t="s">
        <v>6</v>
      </c>
      <c r="T72" s="320" t="s">
        <v>7</v>
      </c>
      <c r="U72" s="322" t="s">
        <v>8</v>
      </c>
      <c r="V72" s="324" t="s">
        <v>9</v>
      </c>
      <c r="W72" s="310"/>
      <c r="X72" s="311"/>
      <c r="Y72" s="312"/>
      <c r="Z72" s="316" t="s">
        <v>10</v>
      </c>
      <c r="AA72" s="287"/>
      <c r="AB72" s="330"/>
    </row>
    <row r="73" spans="1:28" s="4" customFormat="1" ht="13.5" customHeight="1" thickBot="1">
      <c r="A73" s="333"/>
      <c r="B73" s="291"/>
      <c r="C73" s="291"/>
      <c r="D73" s="291"/>
      <c r="E73" s="294"/>
      <c r="F73" s="297"/>
      <c r="G73" s="341"/>
      <c r="H73" s="338"/>
      <c r="I73" s="300"/>
      <c r="J73" s="300"/>
      <c r="K73" s="300"/>
      <c r="L73" s="300"/>
      <c r="M73" s="300"/>
      <c r="N73" s="291"/>
      <c r="O73" s="303"/>
      <c r="P73" s="303"/>
      <c r="Q73" s="303"/>
      <c r="R73" s="315"/>
      <c r="S73" s="319"/>
      <c r="T73" s="321"/>
      <c r="U73" s="323"/>
      <c r="V73" s="325"/>
      <c r="W73" s="40" t="s">
        <v>11</v>
      </c>
      <c r="X73" s="41" t="s">
        <v>12</v>
      </c>
      <c r="Y73" s="42" t="s">
        <v>13</v>
      </c>
      <c r="Z73" s="317"/>
      <c r="AA73" s="288"/>
      <c r="AB73" s="330"/>
    </row>
    <row r="74" spans="1:28" s="5" customFormat="1" ht="36">
      <c r="A74" s="216"/>
      <c r="B74" s="9" t="s">
        <v>17</v>
      </c>
      <c r="C74" s="10"/>
      <c r="D74" s="10"/>
      <c r="E74" s="10"/>
      <c r="F74" s="217"/>
      <c r="G74" s="218"/>
      <c r="H74" s="218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45"/>
    </row>
    <row r="75" spans="1:28" s="15" customFormat="1" ht="81">
      <c r="A75" s="11">
        <v>1</v>
      </c>
      <c r="B75" s="43" t="s">
        <v>21</v>
      </c>
      <c r="C75" s="12" t="s">
        <v>77</v>
      </c>
      <c r="D75" s="13" t="s">
        <v>36</v>
      </c>
      <c r="E75" s="14" t="s">
        <v>71</v>
      </c>
      <c r="F75" s="79" t="s">
        <v>40</v>
      </c>
      <c r="G75" s="150" t="s">
        <v>85</v>
      </c>
      <c r="H75" s="142">
        <v>597251.28</v>
      </c>
      <c r="I75" s="27" t="s">
        <v>59</v>
      </c>
      <c r="J75" s="28" t="s">
        <v>41</v>
      </c>
      <c r="K75" s="29" t="s">
        <v>78</v>
      </c>
      <c r="L75" s="30" t="s">
        <v>61</v>
      </c>
      <c r="M75" s="30" t="s">
        <v>73</v>
      </c>
      <c r="N75" s="28"/>
      <c r="O75" s="47" t="s">
        <v>257</v>
      </c>
      <c r="P75" s="29" t="s">
        <v>64</v>
      </c>
      <c r="Q75" s="30" t="s">
        <v>54</v>
      </c>
      <c r="R75" s="30" t="s">
        <v>55</v>
      </c>
      <c r="S75" s="31" t="s">
        <v>56</v>
      </c>
      <c r="T75" s="32"/>
      <c r="U75" s="33"/>
      <c r="V75" s="48" t="s">
        <v>56</v>
      </c>
      <c r="W75" s="34"/>
      <c r="X75" s="31" t="s">
        <v>56</v>
      </c>
      <c r="Y75" s="34" t="s">
        <v>56</v>
      </c>
      <c r="Z75" s="34" t="s">
        <v>74</v>
      </c>
      <c r="AA75" s="44" t="s">
        <v>69</v>
      </c>
      <c r="AB75" s="30" t="s">
        <v>108</v>
      </c>
    </row>
    <row r="76" spans="1:28" s="15" customFormat="1" ht="24">
      <c r="A76" s="11">
        <v>2</v>
      </c>
      <c r="B76" s="43" t="s">
        <v>109</v>
      </c>
      <c r="C76" s="30" t="s">
        <v>111</v>
      </c>
      <c r="D76" s="13"/>
      <c r="E76" s="13" t="s">
        <v>112</v>
      </c>
      <c r="F76" s="79"/>
      <c r="G76" s="150">
        <v>1549000</v>
      </c>
      <c r="H76" s="142" t="s">
        <v>85</v>
      </c>
      <c r="I76" s="27" t="s">
        <v>113</v>
      </c>
      <c r="J76" s="28" t="s">
        <v>52</v>
      </c>
      <c r="K76" s="29" t="s">
        <v>114</v>
      </c>
      <c r="L76" s="30" t="s">
        <v>61</v>
      </c>
      <c r="M76" s="35" t="s">
        <v>115</v>
      </c>
      <c r="N76" s="30" t="s">
        <v>117</v>
      </c>
      <c r="O76" s="29" t="s">
        <v>44</v>
      </c>
      <c r="P76" s="29" t="s">
        <v>64</v>
      </c>
      <c r="Q76" s="30" t="s">
        <v>54</v>
      </c>
      <c r="R76" s="30" t="s">
        <v>118</v>
      </c>
      <c r="S76" s="31" t="s">
        <v>106</v>
      </c>
      <c r="T76" s="32"/>
      <c r="U76" s="49" t="s">
        <v>106</v>
      </c>
      <c r="V76" s="48"/>
      <c r="W76" s="34" t="s">
        <v>106</v>
      </c>
      <c r="X76" s="31" t="s">
        <v>106</v>
      </c>
      <c r="Y76" s="34" t="s">
        <v>106</v>
      </c>
      <c r="Z76" s="34" t="s">
        <v>57</v>
      </c>
      <c r="AA76" s="44" t="s">
        <v>69</v>
      </c>
      <c r="AB76" s="50"/>
    </row>
    <row r="77" spans="1:28" s="15" customFormat="1" ht="27">
      <c r="A77" s="11">
        <v>3</v>
      </c>
      <c r="B77" s="43" t="s">
        <v>110</v>
      </c>
      <c r="C77" s="12"/>
      <c r="D77" s="13"/>
      <c r="E77" s="14" t="s">
        <v>84</v>
      </c>
      <c r="F77" s="79" t="s">
        <v>40</v>
      </c>
      <c r="G77" s="150" t="s">
        <v>85</v>
      </c>
      <c r="H77" s="159">
        <v>165000</v>
      </c>
      <c r="I77" s="27" t="s">
        <v>66</v>
      </c>
      <c r="J77" s="28" t="s">
        <v>52</v>
      </c>
      <c r="K77" s="29" t="s">
        <v>83</v>
      </c>
      <c r="L77" s="30" t="s">
        <v>61</v>
      </c>
      <c r="M77" s="35" t="s">
        <v>53</v>
      </c>
      <c r="N77" s="30" t="s">
        <v>116</v>
      </c>
      <c r="O77" s="29" t="s">
        <v>44</v>
      </c>
      <c r="P77" s="29" t="s">
        <v>64</v>
      </c>
      <c r="Q77" s="30" t="s">
        <v>54</v>
      </c>
      <c r="R77" s="30" t="s">
        <v>55</v>
      </c>
      <c r="S77" s="31" t="s">
        <v>56</v>
      </c>
      <c r="T77" s="32"/>
      <c r="U77" s="49" t="s">
        <v>106</v>
      </c>
      <c r="V77" s="48"/>
      <c r="W77" s="34" t="s">
        <v>56</v>
      </c>
      <c r="X77" s="31" t="s">
        <v>56</v>
      </c>
      <c r="Y77" s="34" t="s">
        <v>56</v>
      </c>
      <c r="Z77" s="34" t="s">
        <v>57</v>
      </c>
      <c r="AA77" s="44" t="s">
        <v>69</v>
      </c>
      <c r="AB77" s="50" t="s">
        <v>107</v>
      </c>
    </row>
    <row r="78" spans="1:28" s="15" customFormat="1" ht="24">
      <c r="A78" s="11">
        <v>4</v>
      </c>
      <c r="B78" s="43" t="s">
        <v>119</v>
      </c>
      <c r="C78" s="12" t="s">
        <v>120</v>
      </c>
      <c r="D78" s="13"/>
      <c r="E78" s="14" t="s">
        <v>121</v>
      </c>
      <c r="F78" s="79" t="s">
        <v>40</v>
      </c>
      <c r="G78" s="150" t="s">
        <v>85</v>
      </c>
      <c r="H78" s="142">
        <v>110249.7</v>
      </c>
      <c r="I78" s="27" t="s">
        <v>122</v>
      </c>
      <c r="J78" s="28" t="s">
        <v>52</v>
      </c>
      <c r="K78" s="29" t="s">
        <v>61</v>
      </c>
      <c r="L78" s="30" t="s">
        <v>61</v>
      </c>
      <c r="M78" s="35" t="s">
        <v>43</v>
      </c>
      <c r="N78" s="30" t="s">
        <v>116</v>
      </c>
      <c r="O78" s="29"/>
      <c r="P78" s="29" t="s">
        <v>64</v>
      </c>
      <c r="Q78" s="30" t="s">
        <v>81</v>
      </c>
      <c r="R78" s="30" t="s">
        <v>81</v>
      </c>
      <c r="S78" s="31" t="s">
        <v>106</v>
      </c>
      <c r="T78" s="32"/>
      <c r="U78" s="49" t="s">
        <v>106</v>
      </c>
      <c r="V78" s="48"/>
      <c r="W78" s="34"/>
      <c r="X78" s="31"/>
      <c r="Y78" s="34"/>
      <c r="Z78" s="34" t="s">
        <v>123</v>
      </c>
      <c r="AA78" s="44" t="s">
        <v>124</v>
      </c>
      <c r="AB78" s="50"/>
    </row>
    <row r="79" spans="1:28" s="15" customFormat="1" ht="53.25" customHeight="1">
      <c r="A79" s="11">
        <v>5</v>
      </c>
      <c r="B79" s="43" t="s">
        <v>139</v>
      </c>
      <c r="C79" s="14" t="s">
        <v>132</v>
      </c>
      <c r="D79" s="13" t="s">
        <v>37</v>
      </c>
      <c r="E79" s="14" t="s">
        <v>133</v>
      </c>
      <c r="F79" s="74"/>
      <c r="G79" s="159">
        <v>484000</v>
      </c>
      <c r="H79" s="159" t="s">
        <v>85</v>
      </c>
      <c r="I79" s="52" t="s">
        <v>122</v>
      </c>
      <c r="J79" s="53" t="s">
        <v>134</v>
      </c>
      <c r="K79" s="53" t="s">
        <v>135</v>
      </c>
      <c r="L79" s="53" t="s">
        <v>136</v>
      </c>
      <c r="M79" s="53" t="s">
        <v>137</v>
      </c>
      <c r="N79" s="53" t="s">
        <v>49</v>
      </c>
      <c r="O79" s="53" t="s">
        <v>51</v>
      </c>
      <c r="P79" s="53" t="s">
        <v>64</v>
      </c>
      <c r="Q79" s="53" t="s">
        <v>80</v>
      </c>
      <c r="R79" s="53" t="s">
        <v>81</v>
      </c>
      <c r="S79" s="54" t="s">
        <v>56</v>
      </c>
      <c r="T79" s="55"/>
      <c r="U79" s="56" t="s">
        <v>56</v>
      </c>
      <c r="V79" s="48"/>
      <c r="W79" s="48" t="s">
        <v>56</v>
      </c>
      <c r="X79" s="54" t="s">
        <v>56</v>
      </c>
      <c r="Y79" s="48" t="s">
        <v>56</v>
      </c>
      <c r="Z79" s="48" t="s">
        <v>123</v>
      </c>
      <c r="AA79" s="57" t="s">
        <v>72</v>
      </c>
      <c r="AB79" s="58"/>
    </row>
    <row r="80" spans="1:28" s="15" customFormat="1" ht="39.75" customHeight="1">
      <c r="A80" s="184">
        <v>6</v>
      </c>
      <c r="B80" s="185" t="s">
        <v>156</v>
      </c>
      <c r="C80" s="84" t="s">
        <v>148</v>
      </c>
      <c r="D80" s="85" t="s">
        <v>157</v>
      </c>
      <c r="E80" s="84" t="s">
        <v>149</v>
      </c>
      <c r="F80" s="86" t="s">
        <v>40</v>
      </c>
      <c r="G80" s="208" t="s">
        <v>85</v>
      </c>
      <c r="H80" s="208">
        <v>200000</v>
      </c>
      <c r="I80" s="87" t="s">
        <v>66</v>
      </c>
      <c r="J80" s="97" t="s">
        <v>158</v>
      </c>
      <c r="K80" s="88" t="s">
        <v>159</v>
      </c>
      <c r="L80" s="88" t="s">
        <v>61</v>
      </c>
      <c r="M80" s="88" t="s">
        <v>68</v>
      </c>
      <c r="N80" s="88" t="s">
        <v>150</v>
      </c>
      <c r="O80" s="88" t="s">
        <v>44</v>
      </c>
      <c r="P80" s="88" t="s">
        <v>64</v>
      </c>
      <c r="Q80" s="88" t="s">
        <v>151</v>
      </c>
      <c r="R80" s="88" t="s">
        <v>55</v>
      </c>
      <c r="S80" s="90" t="s">
        <v>56</v>
      </c>
      <c r="T80" s="91"/>
      <c r="U80" s="92"/>
      <c r="V80" s="93" t="s">
        <v>155</v>
      </c>
      <c r="W80" s="93"/>
      <c r="X80" s="90" t="s">
        <v>56</v>
      </c>
      <c r="Y80" s="93"/>
      <c r="Z80" s="93" t="s">
        <v>152</v>
      </c>
      <c r="AA80" s="94" t="s">
        <v>65</v>
      </c>
      <c r="AB80" s="98" t="s">
        <v>153</v>
      </c>
    </row>
    <row r="81" spans="1:28" s="15" customFormat="1" ht="53.25" customHeight="1">
      <c r="A81" s="11">
        <v>7</v>
      </c>
      <c r="B81" s="43" t="s">
        <v>140</v>
      </c>
      <c r="C81" s="14" t="s">
        <v>141</v>
      </c>
      <c r="D81" s="13" t="s">
        <v>142</v>
      </c>
      <c r="E81" s="14" t="s">
        <v>147</v>
      </c>
      <c r="F81" s="80" t="s">
        <v>40</v>
      </c>
      <c r="G81" s="159" t="s">
        <v>85</v>
      </c>
      <c r="H81" s="159">
        <v>9840</v>
      </c>
      <c r="I81" s="72" t="s">
        <v>122</v>
      </c>
      <c r="J81" s="53" t="s">
        <v>146</v>
      </c>
      <c r="K81" s="53"/>
      <c r="L81" s="53" t="s">
        <v>143</v>
      </c>
      <c r="M81" s="53"/>
      <c r="N81" s="53" t="s">
        <v>116</v>
      </c>
      <c r="O81" s="53" t="s">
        <v>44</v>
      </c>
      <c r="P81" s="53" t="s">
        <v>64</v>
      </c>
      <c r="Q81" s="53" t="s">
        <v>144</v>
      </c>
      <c r="R81" s="53" t="s">
        <v>81</v>
      </c>
      <c r="S81" s="54" t="s">
        <v>106</v>
      </c>
      <c r="T81" s="55"/>
      <c r="U81" s="56" t="s">
        <v>106</v>
      </c>
      <c r="V81" s="48"/>
      <c r="W81" s="48" t="s">
        <v>145</v>
      </c>
      <c r="X81" s="54" t="s">
        <v>106</v>
      </c>
      <c r="Y81" s="48" t="s">
        <v>106</v>
      </c>
      <c r="Z81" s="48" t="s">
        <v>57</v>
      </c>
      <c r="AA81" s="72" t="s">
        <v>72</v>
      </c>
      <c r="AB81" s="58"/>
    </row>
    <row r="82" spans="2:22" s="20" customFormat="1" ht="12">
      <c r="B82" s="141" t="s">
        <v>16</v>
      </c>
      <c r="C82" s="179"/>
      <c r="D82" s="78"/>
      <c r="E82" s="78"/>
      <c r="F82" s="180"/>
      <c r="G82" s="182">
        <f>SUM(G75:G81)</f>
        <v>2033000</v>
      </c>
      <c r="H82" s="183">
        <f>SUM(H75:H81)</f>
        <v>1082340.98</v>
      </c>
      <c r="I82" s="78"/>
      <c r="J82" s="24"/>
      <c r="K82" s="24"/>
      <c r="L82" s="24"/>
      <c r="M82" s="24"/>
      <c r="N82" s="21"/>
      <c r="O82" s="21"/>
      <c r="P82" s="21"/>
      <c r="Q82" s="24"/>
      <c r="R82" s="25"/>
      <c r="S82" s="25"/>
      <c r="T82" s="25"/>
      <c r="U82" s="25"/>
      <c r="V82" s="25"/>
    </row>
    <row r="83" spans="1:22" s="20" customFormat="1" ht="12">
      <c r="A83" s="177"/>
      <c r="B83" s="178"/>
      <c r="C83" s="179"/>
      <c r="D83" s="78"/>
      <c r="E83" s="78"/>
      <c r="F83" s="180"/>
      <c r="G83" s="161"/>
      <c r="H83" s="181"/>
      <c r="I83" s="78"/>
      <c r="J83" s="24"/>
      <c r="K83" s="24"/>
      <c r="L83" s="24"/>
      <c r="M83" s="24"/>
      <c r="N83" s="21"/>
      <c r="O83" s="21"/>
      <c r="P83" s="21"/>
      <c r="Q83" s="24"/>
      <c r="R83" s="25"/>
      <c r="S83" s="25"/>
      <c r="T83" s="25"/>
      <c r="U83" s="25"/>
      <c r="V83" s="25"/>
    </row>
    <row r="84" spans="1:22" s="6" customFormat="1" ht="24.75" customHeight="1">
      <c r="A84" s="334" t="s">
        <v>95</v>
      </c>
      <c r="B84" s="334"/>
      <c r="C84" s="334"/>
      <c r="D84" s="334"/>
      <c r="E84" s="334"/>
      <c r="F84" s="334"/>
      <c r="G84" s="175">
        <f>G76+G79</f>
        <v>2033000</v>
      </c>
      <c r="H84" s="175">
        <f>SUM(H75:H81)</f>
        <v>1082340.98</v>
      </c>
      <c r="I84" s="7"/>
      <c r="J84" s="8"/>
      <c r="K84" s="23"/>
      <c r="L84" s="23"/>
      <c r="M84" s="23"/>
      <c r="N84" s="23"/>
      <c r="O84" s="8"/>
      <c r="P84" s="8"/>
      <c r="Q84" s="8"/>
      <c r="R84" s="23"/>
      <c r="S84" s="22"/>
      <c r="T84" s="22"/>
      <c r="U84" s="22"/>
      <c r="V84" s="22"/>
    </row>
  </sheetData>
  <sheetProtection selectLockedCells="1" selectUnlockedCells="1"/>
  <mergeCells count="90">
    <mergeCell ref="H6:H8"/>
    <mergeCell ref="G6:G8"/>
    <mergeCell ref="E71:E73"/>
    <mergeCell ref="F71:F73"/>
    <mergeCell ref="A6:A8"/>
    <mergeCell ref="H71:H73"/>
    <mergeCell ref="G71:G73"/>
    <mergeCell ref="D71:D73"/>
    <mergeCell ref="C71:C73"/>
    <mergeCell ref="B71:B73"/>
    <mergeCell ref="A71:A73"/>
    <mergeCell ref="A84:F84"/>
    <mergeCell ref="C70:G70"/>
    <mergeCell ref="S71:T71"/>
    <mergeCell ref="U71:V71"/>
    <mergeCell ref="M71:M73"/>
    <mergeCell ref="N71:N73"/>
    <mergeCell ref="O71:O73"/>
    <mergeCell ref="P71:P73"/>
    <mergeCell ref="L71:L73"/>
    <mergeCell ref="AB71:AB73"/>
    <mergeCell ref="S72:S73"/>
    <mergeCell ref="T72:T73"/>
    <mergeCell ref="U72:U73"/>
    <mergeCell ref="V72:V73"/>
    <mergeCell ref="Z72:Z73"/>
    <mergeCell ref="W71:Y72"/>
    <mergeCell ref="AA71:AA73"/>
    <mergeCell ref="R71:R73"/>
    <mergeCell ref="I6:I8"/>
    <mergeCell ref="J6:J8"/>
    <mergeCell ref="U6:V6"/>
    <mergeCell ref="S6:T6"/>
    <mergeCell ref="J71:J73"/>
    <mergeCell ref="I71:I73"/>
    <mergeCell ref="K6:K8"/>
    <mergeCell ref="K71:K73"/>
    <mergeCell ref="Q71:Q73"/>
    <mergeCell ref="AB6:AB8"/>
    <mergeCell ref="W6:Y7"/>
    <mergeCell ref="P6:P8"/>
    <mergeCell ref="Q6:Q8"/>
    <mergeCell ref="R6:R8"/>
    <mergeCell ref="Z7:Z8"/>
    <mergeCell ref="S7:S8"/>
    <mergeCell ref="T7:T8"/>
    <mergeCell ref="U7:U8"/>
    <mergeCell ref="V7:V8"/>
    <mergeCell ref="AA6:AA8"/>
    <mergeCell ref="B6:B8"/>
    <mergeCell ref="C6:C8"/>
    <mergeCell ref="D6:D8"/>
    <mergeCell ref="E6:E8"/>
    <mergeCell ref="F6:F8"/>
    <mergeCell ref="L6:L8"/>
    <mergeCell ref="M6:M8"/>
    <mergeCell ref="N6:N8"/>
    <mergeCell ref="O6:O8"/>
    <mergeCell ref="A41:A44"/>
    <mergeCell ref="B41:B44"/>
    <mergeCell ref="C41:C44"/>
    <mergeCell ref="D41:D44"/>
    <mergeCell ref="E41:E44"/>
    <mergeCell ref="F41:F44"/>
    <mergeCell ref="G41:G44"/>
    <mergeCell ref="H41:H44"/>
    <mergeCell ref="I41:I44"/>
    <mergeCell ref="J41:J44"/>
    <mergeCell ref="K41:K44"/>
    <mergeCell ref="L41:L44"/>
    <mergeCell ref="V41:V44"/>
    <mergeCell ref="W41:W44"/>
    <mergeCell ref="X41:X44"/>
    <mergeCell ref="Y41:Y44"/>
    <mergeCell ref="M41:M44"/>
    <mergeCell ref="N41:N44"/>
    <mergeCell ref="P41:P44"/>
    <mergeCell ref="Q41:Q44"/>
    <mergeCell ref="R41:R44"/>
    <mergeCell ref="S41:S44"/>
    <mergeCell ref="Z41:Z44"/>
    <mergeCell ref="AA41:AA44"/>
    <mergeCell ref="N63:N64"/>
    <mergeCell ref="O63:O64"/>
    <mergeCell ref="A67:F67"/>
    <mergeCell ref="I67:N67"/>
    <mergeCell ref="Q67:V67"/>
    <mergeCell ref="Y67:AB67"/>
    <mergeCell ref="T41:T44"/>
    <mergeCell ref="U41:U44"/>
  </mergeCells>
  <printOptions/>
  <pageMargins left="0.31496062992125984" right="0.1968503937007874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&amp;L&amp;"Bookman Old Style,Standardowy"Specyfikacja Istotnych Warunków Zamówienia ZP.271/3/ORG/15     
"Zakup usług ubezpieczeń dla Urzędu Miasta Milanówka i jednostek organizacyjnych"</oddHeader>
    <oddFooter>&amp;L&amp;"Bookman Old Style,Standardowy"&amp;9Załącznik nr I.2a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Kinga </cp:lastModifiedBy>
  <cp:lastPrinted>2015-02-09T09:06:37Z</cp:lastPrinted>
  <dcterms:created xsi:type="dcterms:W3CDTF">2011-06-30T13:07:24Z</dcterms:created>
  <dcterms:modified xsi:type="dcterms:W3CDTF">2015-02-27T12:22:19Z</dcterms:modified>
  <cp:category/>
  <cp:version/>
  <cp:contentType/>
  <cp:contentStatus/>
</cp:coreProperties>
</file>